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Bergan\Energy Futures Group\EFG SharePoint - Documents\Consulting\CT\CT EEB 2020\Covid 19 Response\Virtual Audit\Survey\"/>
    </mc:Choice>
  </mc:AlternateContent>
  <xr:revisionPtr revIDLastSave="7" documentId="8_{07B57752-EF94-40E6-A752-47C7BB8271F6}" xr6:coauthVersionLast="44" xr6:coauthVersionMax="44" xr10:uidLastSave="{24DAE106-8880-4218-B013-0804F9CC3F40}"/>
  <bookViews>
    <workbookView xWindow="28690" yWindow="-110" windowWidth="29020" windowHeight="15820" firstSheet="2" activeTab="4" xr2:uid="{A334EB9F-EC3A-4B45-8BC3-E3637B216A37}"/>
  </bookViews>
  <sheets>
    <sheet name="Sheet4" sheetId="4" state="hidden" r:id="rId1"/>
    <sheet name="All" sheetId="1" state="hidden" r:id="rId2"/>
    <sheet name="Contact" sheetId="6" r:id="rId3"/>
    <sheet name="VEA" sheetId="3" r:id="rId4"/>
    <sheet name="REA" sheetId="2"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P23" i="4" l="1"/>
  <c r="BX23" i="4"/>
  <c r="K23" i="4"/>
  <c r="K22" i="4"/>
  <c r="DY23" i="4"/>
  <c r="P23" i="4" l="1"/>
  <c r="G23" i="4"/>
  <c r="CY23" i="4"/>
  <c r="CX23" i="4"/>
  <c r="CK23" i="4"/>
  <c r="CD23" i="4"/>
  <c r="BR23" i="4"/>
  <c r="AL23" i="4"/>
  <c r="AK23" i="4"/>
  <c r="CK22" i="4" l="1"/>
  <c r="CK21" i="4"/>
  <c r="CD22" i="4"/>
  <c r="BX22" i="4"/>
  <c r="BX21" i="4"/>
  <c r="P22" i="4"/>
  <c r="P21" i="4"/>
  <c r="K21" i="4"/>
  <c r="G22" i="4"/>
  <c r="G21" i="4"/>
  <c r="AK21" i="4"/>
  <c r="AK22" i="4"/>
  <c r="AL21" i="4"/>
  <c r="AL22" i="4"/>
  <c r="BR21" i="4"/>
  <c r="BR22" i="4"/>
  <c r="CD21" i="4"/>
  <c r="CP21" i="4"/>
  <c r="CP22" i="4"/>
  <c r="CX21" i="4"/>
  <c r="CX22" i="4"/>
  <c r="CY21" i="4"/>
  <c r="CY22" i="4"/>
  <c r="G18" i="4"/>
  <c r="P18" i="4" l="1"/>
  <c r="P17" i="4"/>
  <c r="P15" i="4"/>
  <c r="P12" i="4"/>
  <c r="P11" i="4"/>
  <c r="P9" i="4"/>
  <c r="P6" i="4"/>
  <c r="P5" i="4"/>
  <c r="K18" i="4"/>
  <c r="K17" i="4"/>
  <c r="K15" i="4"/>
  <c r="K12" i="4"/>
  <c r="K11" i="4"/>
  <c r="K9" i="4"/>
  <c r="K6" i="4"/>
  <c r="K5" i="4"/>
  <c r="G17" i="4"/>
  <c r="G15" i="4"/>
  <c r="G12" i="4"/>
  <c r="G11" i="4"/>
  <c r="G9" i="4"/>
  <c r="G6" i="4"/>
  <c r="G5" i="4"/>
  <c r="CX6" i="4"/>
  <c r="CX7" i="4"/>
  <c r="CX8" i="4"/>
  <c r="CX9" i="4"/>
  <c r="CX10" i="4"/>
  <c r="CX11" i="4"/>
  <c r="CX12" i="4"/>
  <c r="CX13" i="4"/>
  <c r="CX14" i="4"/>
  <c r="CX15" i="4"/>
  <c r="CX16" i="4"/>
  <c r="CX17" i="4"/>
  <c r="CX18" i="4"/>
  <c r="CX19" i="4"/>
  <c r="CX20" i="4"/>
  <c r="CX5" i="4"/>
  <c r="CY6" i="4"/>
  <c r="CY7" i="4"/>
  <c r="CY8" i="4"/>
  <c r="CY9" i="4"/>
  <c r="CY10" i="4"/>
  <c r="CY11" i="4"/>
  <c r="CY12" i="4"/>
  <c r="CY13" i="4"/>
  <c r="CY14" i="4"/>
  <c r="CY15" i="4"/>
  <c r="CY16" i="4"/>
  <c r="CY17" i="4"/>
  <c r="CY18" i="4"/>
  <c r="CY19" i="4"/>
  <c r="CY20" i="4"/>
  <c r="CY5" i="4"/>
  <c r="CK5" i="4"/>
  <c r="CP6" i="4"/>
  <c r="CP7" i="4"/>
  <c r="CP8" i="4"/>
  <c r="CP9" i="4"/>
  <c r="CP10" i="4"/>
  <c r="CP11" i="4"/>
  <c r="CP12" i="4"/>
  <c r="CP13" i="4"/>
  <c r="CP14" i="4"/>
  <c r="CP15" i="4"/>
  <c r="CP16" i="4"/>
  <c r="CP17" i="4"/>
  <c r="CP18" i="4"/>
  <c r="CP19" i="4"/>
  <c r="CP20" i="4"/>
  <c r="CP5" i="4"/>
  <c r="CK6" i="4"/>
  <c r="CK7" i="4"/>
  <c r="CK8" i="4"/>
  <c r="CK9" i="4"/>
  <c r="CK10" i="4"/>
  <c r="CK11" i="4"/>
  <c r="CK12" i="4"/>
  <c r="CK13" i="4"/>
  <c r="CK14" i="4"/>
  <c r="CK15" i="4"/>
  <c r="CK16" i="4"/>
  <c r="CK17" i="4"/>
  <c r="CK18" i="4"/>
  <c r="CK19" i="4"/>
  <c r="CK20" i="4"/>
  <c r="CD6" i="4"/>
  <c r="CD7" i="4"/>
  <c r="CD8" i="4"/>
  <c r="CD9" i="4"/>
  <c r="CD10" i="4"/>
  <c r="CD11" i="4"/>
  <c r="CD12" i="4"/>
  <c r="CD13" i="4"/>
  <c r="CD14" i="4"/>
  <c r="CD15" i="4"/>
  <c r="CD16" i="4"/>
  <c r="CD17" i="4"/>
  <c r="CD18" i="4"/>
  <c r="CD19" i="4"/>
  <c r="CD20" i="4"/>
  <c r="CD5" i="4"/>
  <c r="BX6" i="4"/>
  <c r="BX7" i="4"/>
  <c r="BX8" i="4"/>
  <c r="BX9" i="4"/>
  <c r="BX10" i="4"/>
  <c r="BX11" i="4"/>
  <c r="BX12" i="4"/>
  <c r="BX13" i="4"/>
  <c r="BX14" i="4"/>
  <c r="BX15" i="4"/>
  <c r="BX16" i="4"/>
  <c r="BX17" i="4"/>
  <c r="BX18" i="4"/>
  <c r="BX19" i="4"/>
  <c r="BX20" i="4"/>
  <c r="BX5" i="4"/>
  <c r="BR6" i="4"/>
  <c r="BR7" i="4"/>
  <c r="BR8" i="4"/>
  <c r="BR9" i="4"/>
  <c r="BR10" i="4"/>
  <c r="BR11" i="4"/>
  <c r="BR12" i="4"/>
  <c r="BR13" i="4"/>
  <c r="BR14" i="4"/>
  <c r="BR15" i="4"/>
  <c r="BR16" i="4"/>
  <c r="BR17" i="4"/>
  <c r="BR18" i="4"/>
  <c r="BR19" i="4"/>
  <c r="BR20" i="4"/>
  <c r="BR5" i="4"/>
  <c r="AK20" i="4"/>
  <c r="AL20" i="4"/>
  <c r="AK6" i="4"/>
  <c r="AK7" i="4"/>
  <c r="AK8" i="4"/>
  <c r="AK9" i="4"/>
  <c r="AK10" i="4"/>
  <c r="AK11" i="4"/>
  <c r="AK12" i="4"/>
  <c r="AK13" i="4"/>
  <c r="AK14" i="4"/>
  <c r="AK15" i="4"/>
  <c r="AK16" i="4"/>
  <c r="AK17" i="4"/>
  <c r="AK18" i="4"/>
  <c r="AK19" i="4"/>
  <c r="AK5" i="4"/>
  <c r="AL6" i="4"/>
  <c r="AL7" i="4"/>
  <c r="AL8" i="4"/>
  <c r="AL9" i="4"/>
  <c r="AL10" i="4"/>
  <c r="AL11" i="4"/>
  <c r="AL12" i="4"/>
  <c r="AL13" i="4"/>
  <c r="AL14" i="4"/>
  <c r="AL15" i="4"/>
  <c r="AL16" i="4"/>
  <c r="AL17" i="4"/>
  <c r="AL18" i="4"/>
  <c r="AL19" i="4"/>
  <c r="AL5" i="4"/>
</calcChain>
</file>

<file path=xl/sharedStrings.xml><?xml version="1.0" encoding="utf-8"?>
<sst xmlns="http://schemas.openxmlformats.org/spreadsheetml/2006/main" count="1909" uniqueCount="750">
  <si>
    <t>Building insulation - Assessed:</t>
  </si>
  <si>
    <t>Building insulation - Provides recommendations for:</t>
  </si>
  <si>
    <t>Windows - Assessed:</t>
  </si>
  <si>
    <t>Windows - Provides recommendations for:</t>
  </si>
  <si>
    <t>Air leakage - Assessed:</t>
  </si>
  <si>
    <t>Air leakage - Provides recommendations for:</t>
  </si>
  <si>
    <t>Lighting - Assessed:</t>
  </si>
  <si>
    <t>Lighting - Provides recommendations for:</t>
  </si>
  <si>
    <t>Refrigeration - Assessed:</t>
  </si>
  <si>
    <t>Refrigeration - Provides recommendations for:</t>
  </si>
  <si>
    <t>Heating - Assessed:</t>
  </si>
  <si>
    <t>Heating - Provides recommendations for:</t>
  </si>
  <si>
    <t>Cooling - Assessed:</t>
  </si>
  <si>
    <t>Cooling - Provides recommendations for:</t>
  </si>
  <si>
    <t>Domestic hot water - Assessed:</t>
  </si>
  <si>
    <t>Domestic hot water - Provides recommendations for:</t>
  </si>
  <si>
    <t>Appliances - Assessed:</t>
  </si>
  <si>
    <t>Appliances - Provides recommendations for:</t>
  </si>
  <si>
    <t>Retail products - Assessed:</t>
  </si>
  <si>
    <t>Retail products - Provides recommendations for:</t>
  </si>
  <si>
    <t>Solar - Assessed:</t>
  </si>
  <si>
    <t>Solar - Provides recommendations for:</t>
  </si>
  <si>
    <t>Other (please specify)</t>
  </si>
  <si>
    <t>Company Name</t>
  </si>
  <si>
    <t>Contact Name</t>
  </si>
  <si>
    <t>Contact Title</t>
  </si>
  <si>
    <t>Email</t>
  </si>
  <si>
    <t>Phone Number</t>
  </si>
  <si>
    <t>Sector</t>
  </si>
  <si>
    <t>Column19</t>
  </si>
  <si>
    <t>Column1</t>
  </si>
  <si>
    <t>Column2</t>
  </si>
  <si>
    <t>Building Type</t>
  </si>
  <si>
    <t>Building Type2</t>
  </si>
  <si>
    <t>Column3</t>
  </si>
  <si>
    <t>Column4</t>
  </si>
  <si>
    <t>Column5</t>
  </si>
  <si>
    <t>Customer</t>
  </si>
  <si>
    <t>Who do you provide services to?</t>
  </si>
  <si>
    <t>Column6</t>
  </si>
  <si>
    <t>Column7</t>
  </si>
  <si>
    <t>Column8</t>
  </si>
  <si>
    <t>Do you offer Remote or Virtual Energy Assessments?Virtual Energy Assessment (VEA) refers to software that completes tasks such as collecting and analyzing public/utility data to screen for leads, develop a building model, or develop preliminary energy eff</t>
  </si>
  <si>
    <t>Please provide a general description of the process for conducting VEAs:</t>
  </si>
  <si>
    <t>Which of the following features does your software include?</t>
  </si>
  <si>
    <t>Column9</t>
  </si>
  <si>
    <t>Column10</t>
  </si>
  <si>
    <t>Column11</t>
  </si>
  <si>
    <t>Column12</t>
  </si>
  <si>
    <t>Column13</t>
  </si>
  <si>
    <t>Column14</t>
  </si>
  <si>
    <t>Column15</t>
  </si>
  <si>
    <t>Column16</t>
  </si>
  <si>
    <t>Column17</t>
  </si>
  <si>
    <t>Describe the modeling process used in your software (if applicable):</t>
  </si>
  <si>
    <t>What is the set up time in terms of weeks from contract signing to implementation?</t>
  </si>
  <si>
    <t>What is the approximate time to perform a single VEA?</t>
  </si>
  <si>
    <t>What local partnerships do you rely on for your VEA software to be successful (utilities, lead vendor, weatherization contractors)?</t>
  </si>
  <si>
    <t>Assessed Measures</t>
  </si>
  <si>
    <t>Recommended measures</t>
  </si>
  <si>
    <t>Do you have a VEA customer privacy policy? If yes, describe.</t>
  </si>
  <si>
    <t>Column41</t>
  </si>
  <si>
    <t>Are there unique considerations for low-income programs when using your software? If so, please describe.</t>
  </si>
  <si>
    <t>Describe your VEA customer support service:</t>
  </si>
  <si>
    <t>Describe methods for providing VEA Quality Assurance/Quality Control:</t>
  </si>
  <si>
    <t>What is your baseline cost to procure and set up your VEA system at this time?</t>
  </si>
  <si>
    <t>What is your cost structure (software user fee, charge per building assessment, etc.)?</t>
  </si>
  <si>
    <t>Describe jurisdiction, client, program and experience with this VEA previously.</t>
  </si>
  <si>
    <t>REA Objective</t>
  </si>
  <si>
    <t>What is the objective of your REA process? Check all that apply.</t>
  </si>
  <si>
    <t>Column42</t>
  </si>
  <si>
    <t>Column43</t>
  </si>
  <si>
    <t>Column44</t>
  </si>
  <si>
    <t>Column45</t>
  </si>
  <si>
    <t>Please specify any pre-REA building data collection methods:</t>
  </si>
  <si>
    <t>Please specify any pre-REA building data collection methods:2</t>
  </si>
  <si>
    <t>Column46</t>
  </si>
  <si>
    <t>Column47</t>
  </si>
  <si>
    <t>Column48</t>
  </si>
  <si>
    <t>Please describe any sources for pre-REA building data (examples may include assessor data, utility data, etc.):</t>
  </si>
  <si>
    <t>Tools used by REA</t>
  </si>
  <si>
    <t>Which of the following does your REA utilize?</t>
  </si>
  <si>
    <t>Column49</t>
  </si>
  <si>
    <t>Column50</t>
  </si>
  <si>
    <t>Column51</t>
  </si>
  <si>
    <t>Column52</t>
  </si>
  <si>
    <t>Column53</t>
  </si>
  <si>
    <t>Vendor Hardware</t>
  </si>
  <si>
    <t>Please specify the required hardware (Vendor)</t>
  </si>
  <si>
    <t>Column54</t>
  </si>
  <si>
    <t>Column55</t>
  </si>
  <si>
    <t>Column56</t>
  </si>
  <si>
    <t>Participant Hardware</t>
  </si>
  <si>
    <t>Please specify the required hardware (Participant)</t>
  </si>
  <si>
    <t>Column57</t>
  </si>
  <si>
    <t>Column58</t>
  </si>
  <si>
    <t>Column59</t>
  </si>
  <si>
    <t>Vendor Software</t>
  </si>
  <si>
    <t>Particpant Software</t>
  </si>
  <si>
    <t>Is a video conferencing/photographic waiver form required?</t>
  </si>
  <si>
    <t>Assessed</t>
  </si>
  <si>
    <t>Provides Recs for</t>
  </si>
  <si>
    <t>Building insulation - Assessed:2</t>
  </si>
  <si>
    <t>Building insulation - Provides recommendations for:3</t>
  </si>
  <si>
    <t>Windows - Assessed:4</t>
  </si>
  <si>
    <t>Windows - Provides recommendations for:5</t>
  </si>
  <si>
    <t>Air leakage - Assessed:6</t>
  </si>
  <si>
    <t>Air leakage - Provides recommendations for:7</t>
  </si>
  <si>
    <t>Lighting - Assessed:8</t>
  </si>
  <si>
    <t>Lighting - Provides recommendations for:9</t>
  </si>
  <si>
    <t>Refrigeration - Assessed:10</t>
  </si>
  <si>
    <t>Refrigeration - Provides recommendations for:11</t>
  </si>
  <si>
    <t>Heating - Assessed:12</t>
  </si>
  <si>
    <t>Heating - Provides recommendations for:13</t>
  </si>
  <si>
    <t>Cooling - Assessed:14</t>
  </si>
  <si>
    <t>Cooling - Provides recommendations for:15</t>
  </si>
  <si>
    <t>Domestic hot water - Assessed:16</t>
  </si>
  <si>
    <t>Domestic hot water - Provides recommendations for:17</t>
  </si>
  <si>
    <t>Appliances - Assessed:18</t>
  </si>
  <si>
    <t>Appliances - Provides recommendations for:19</t>
  </si>
  <si>
    <t>Retail products - Assessed:20</t>
  </si>
  <si>
    <t>Retail products - Provides recommendations for:21</t>
  </si>
  <si>
    <t>Solar - Assessed:22</t>
  </si>
  <si>
    <t>Solar - Provides recommendations for:23</t>
  </si>
  <si>
    <t>Other (please specify)24</t>
  </si>
  <si>
    <t>Are there unique considerations for low-income programs when using your program? If so, please describe.</t>
  </si>
  <si>
    <t>Is your REA combined with a Customer Kit (eg. LEDs, smart strips, aerators, etc.)?</t>
  </si>
  <si>
    <t>Column18</t>
  </si>
  <si>
    <t>Please select all direct installation measures sent:</t>
  </si>
  <si>
    <t>Column60</t>
  </si>
  <si>
    <t>Column61</t>
  </si>
  <si>
    <t>Column62</t>
  </si>
  <si>
    <t>Column63</t>
  </si>
  <si>
    <t>Column64</t>
  </si>
  <si>
    <t>Please specify the delivery method (US Mail, etc):</t>
  </si>
  <si>
    <t>Are installation instructions provided with the Customer Kit?</t>
  </si>
  <si>
    <t>Please specify the type of instructions included:</t>
  </si>
  <si>
    <t>Column65</t>
  </si>
  <si>
    <t>Column66</t>
  </si>
  <si>
    <t>Column67</t>
  </si>
  <si>
    <t>What is the set up time in terms of time from utility approval to initial REA implementation?</t>
  </si>
  <si>
    <t>What is the approximate time to perform a single REA?</t>
  </si>
  <si>
    <t>Describe REA customer support services:</t>
  </si>
  <si>
    <t>Describe methods for providing REA Quality Assurance/Quality Control:</t>
  </si>
  <si>
    <t>Describe jurisdiction, client, program and experience with this REA previously.</t>
  </si>
  <si>
    <t>What is the approximate cost to procure and set up your REA system at this time?</t>
  </si>
  <si>
    <t>What is the approximate cost per REA?</t>
  </si>
  <si>
    <t>Describe jurisdiction, client, program and experience with this  REA previously.</t>
  </si>
  <si>
    <t>Performance Systems Development</t>
  </si>
  <si>
    <t>Greg Thomas</t>
  </si>
  <si>
    <t>CSTO</t>
  </si>
  <si>
    <t>gthomas@psdconsulting.com</t>
  </si>
  <si>
    <t>607-327-0213</t>
  </si>
  <si>
    <t>Residential</t>
  </si>
  <si>
    <t>Income Eligible</t>
  </si>
  <si>
    <t>C&amp;I</t>
  </si>
  <si>
    <t>Single Family (1-4)</t>
  </si>
  <si>
    <t>Multifamily (5+)</t>
  </si>
  <si>
    <t>Small Business</t>
  </si>
  <si>
    <t>Utility</t>
  </si>
  <si>
    <t>Remote</t>
  </si>
  <si>
    <t>Take the place of on-premise assessments until we can get back into buildings</t>
  </si>
  <si>
    <t>Pre-screen to generate leads</t>
  </si>
  <si>
    <t>Conduct building assessments</t>
  </si>
  <si>
    <t>Develop customer mail-back kits</t>
  </si>
  <si>
    <t>Onboarding data collection (owner vs renter; type of home; type of heating; etc.)</t>
  </si>
  <si>
    <t>Initial customer phone interview/survey</t>
  </si>
  <si>
    <t>Commercial Building Asset Score data collection from facility manager for C^I and multifamily.</t>
  </si>
  <si>
    <t xml:space="preserve"> </t>
  </si>
  <si>
    <t>Video conferencing (walk-through via live video)</t>
  </si>
  <si>
    <t>Telephonic conferencing (walk-through via phone)</t>
  </si>
  <si>
    <t>Photographic (customer emails photos)</t>
  </si>
  <si>
    <t>Electronic (online assessment)</t>
  </si>
  <si>
    <t>Computer with camera</t>
  </si>
  <si>
    <t>Smart phone</t>
  </si>
  <si>
    <t>Browser for filling out forms</t>
  </si>
  <si>
    <t>No</t>
  </si>
  <si>
    <t>Assessed:</t>
  </si>
  <si>
    <t>Provides recommendations for:</t>
  </si>
  <si>
    <t>Depends.  Commercial is very fast.  Residential needs more customization.</t>
  </si>
  <si>
    <t>Varies.</t>
  </si>
  <si>
    <t>Not sure what this means.</t>
  </si>
  <si>
    <t>We are currently conducting REA QA/QC for utilities in NJ and PA.</t>
  </si>
  <si>
    <t>We delivered "Desktop" remote C&amp;I audits as part of a DOE pilot.  Our NYSERDA Comfort Home tool is being adapted for a vintage and visual assessment based air leakage savings to support virtual audits.</t>
  </si>
  <si>
    <t>The C&amp;I Desktop audit system is done by PSD staff using the OpenStudio export from Asset Score and our internal Compass instance.  The residential tool is using Compass and set up varies.</t>
  </si>
  <si>
    <t>Commercial varies based on the building type and complexity of the ECMs that are to be included.  We have a list with ECMs at different levels of effort for program design.  Residential software pricing is based on volume.</t>
  </si>
  <si>
    <t>Ecosystem Energy Services</t>
  </si>
  <si>
    <t>Terence Ciavarra</t>
  </si>
  <si>
    <t>Business Development Manager</t>
  </si>
  <si>
    <t>terence.ciavarra@ecosystem-energy.com</t>
  </si>
  <si>
    <t>We typically contract with the end user/building owner directly.</t>
  </si>
  <si>
    <t>Building research using publicly available data (energy usage history, solar assessments, sq footage, etc.)</t>
  </si>
  <si>
    <t>We ask for energy bills/data, and basis of design that may exist. Basically any energy/building related data</t>
  </si>
  <si>
    <t>we like at least 12 month historical energy data</t>
  </si>
  <si>
    <t>any large electromechanical. we specialize in reducing thermal energy</t>
  </si>
  <si>
    <t>a week</t>
  </si>
  <si>
    <t>We are available to talk with them whenever over the phone.</t>
  </si>
  <si>
    <t>We have developed a strict internal set of guidelines and framework around REA over 27 years.</t>
  </si>
  <si>
    <t>depends on scope.</t>
  </si>
  <si>
    <t>First of all, we don’t do surveys/studies if that’s all the customer wants.  We would be interested in pursuing if the study is part of a larger opportunity, where we could be the engineer and the general contractor.     With that being said, we are looking at different ways to make our process more efficient (virtual, adding sensors, automate things, etc) and potentially help the sale move forward. My thinking is, if the client has a descent amount of information we could do these types of things. I think the one thing that is risky is that utilities often have money for feasibility studies that engineer firms do and don’t eventually lead to anything. We would have to have a pretty solid prequal for this to avoid just doing studies, which is the current situation with these types of program.     In terms of what they say, Virtual energy audits is more related to models that you build and we do not have anything in place for this right now.    For Remote Energy Assessment, I think this would be a more interesting avenue as we have more contact with the client. I think we could probably pivot to this quickly, assuming it is a well-qualified opts.</t>
  </si>
  <si>
    <t>EnergyX Solutions</t>
  </si>
  <si>
    <t>Alex Corneglio</t>
  </si>
  <si>
    <t>CTO, co-founder</t>
  </si>
  <si>
    <t>alex@energyxsolutions.com</t>
  </si>
  <si>
    <t>416-457-5269</t>
  </si>
  <si>
    <t>Ratepayers</t>
  </si>
  <si>
    <t>Weatherization contractors</t>
  </si>
  <si>
    <t>service organizations (e.g. energy advisors), utility program implementers, governments</t>
  </si>
  <si>
    <t>Virtual</t>
  </si>
  <si>
    <t>We conduct virtual energy audits in two main ways:    1)	Through an online platform called MyEnergyXpert that allows building occupants to answer basic questions about their building.  These answers are translated into building characteristics which are used to run physics-based building science calculations and provide the occupant with immediate feedback on potential building improvements and the energy savings, cost savings, and GHG emission reductions that can be achieved.  MyEnergyXpert has versions that are simple enough to be used by “regular people” as well as more complex versions that can be used in the context of onsite or remote audits (as described in this survey).  The platform can connect customers directly to utility programs, local contractors, e-commerce marketplaces (provided by EnergyX or a 3rd party), as well as a number of other services.  Utility program managers can monitor all progress, process program applications, and complete tracking and reporting through our platform.  2)	Using our data science / machine learning platform called EnergyX Virtual Audits.  Our platform models are trained on existing home audit data and public records, and our results are benchmarked to be statistically equivalent with on-site audits in terms of evaluation results and consumption estimation. With the input of 3 basic building features (3 inputs: House Age + Size + Heating Fuel), Virtual Audits achieve 65-80% accuracy compared with on-site audit results and recommendations. After adding 10 additional input features—only 5% of the features required in a traditional on-site audit—Virtual Audits can replicate certified on-site energy audits in terms of program evaluation results and consumption estimation.  The 3 basic features can be collected from utility and/or public sources.  The additional input features are simple to collect and can be provided from utility records, obtained through public data sources or partner organizations, or collected directly from the building occupants (similar to MyEnergyXpert, however, with even fewer inputs required).   The benefits of Virtual Audits over MyEnergyXpert is that they produce audits results with a calibrated accuracy without requiring any input or engagement from the building occupant.  Thus, Virtual Audits can be completed for significant portions of a service territory with minimal to no customer engagement.  Specific customers (or buildings) can be targeted with their Virtual Audit results and connected to programs, contractors, and marketplaces similar to the functionality of MyEnergyXpert.  Virtual Audits also come with full program support for Program Managers.</t>
  </si>
  <si>
    <t>Prospecting tool for future leads</t>
  </si>
  <si>
    <t>Collection of publicly available data</t>
  </si>
  <si>
    <t>Assessment for non-energy efficiency opportunities (solar, water, etc)</t>
  </si>
  <si>
    <t>Remote energy assessments (video conferencing, data collection)</t>
  </si>
  <si>
    <t>Customer survey</t>
  </si>
  <si>
    <t>Building modeling</t>
  </si>
  <si>
    <t>Measure recommendations</t>
  </si>
  <si>
    <t>Compatible with building labeling</t>
  </si>
  <si>
    <t>As mentioned, the modeling process for MyEnergyXpert is physics-based.  Data provided by building occupants is run through standard building science calculations.    For Virtual Audits, we use data science and machine learning to train our models on existing audit data.  When working with a new partner or in a new region, we calibrate our models by looking at available audit data – if the new partner does not have this data available we can calibrate our models using a combination of synthetic and public data which EnergyX can provide on our own.  Once calibrated, Virtual Audits are run by providing the model with basic building data (individually or in bulk batches).  The Virtual Audit output results are generated by the model.  Modeling is completed using our trained and tested machine learning algorithms to determine current consumption, potential upgrades, and measure level savings potential.</t>
  </si>
  <si>
    <t>Setup time varies based on specific client needs.  Typically setup can be completed in about 6 weeks for both MyEnergyXpert and Virtual Audits.</t>
  </si>
  <si>
    <t>End-customers typically spend between 5 and 20 minutes using MyEnergyXpert to complete a single analysis for their building.    Virtual Audits, once trained and calibrated, can produce a single VEA instantaneously.  Inputs for specific buildings can be modified, allowing the VEA to re-calculate results in real-time delivering immediate feedback.  When completing VEAs in bulk batches, processing times are equally fast – potentially delivering thousands of audits in minutes.</t>
  </si>
  <si>
    <t>From a technical perspective, EnergyX can deliver virtual audits independent of any local partnerships.  Our models are proprietary and we build and maintain our own data pipelines.  To maximize the effectiveness of Virtual Audits at empowering building occupants to take energy efficient actions as a result of their VEA, we prefer to partner with utilities or contractors that can deliver services to customers.  If these partners have existing relationships with customers and can provide additional data points on customers this is an added bonus - but not typically required.</t>
  </si>
  <si>
    <t>Yes</t>
  </si>
  <si>
    <t>We have standard privacy policies, terms of use, and terms and conditions for all of our software services, including the VEA.  In general, we comply with all applicable laws and regulations including privacy requirements and proper handling of personally identifiable information.  Our VEA technology is based off of building characteristics and does not require historical energy consumption data - which provides EnergyX with a competitive advantage as building information is typically not considered personally identifiable.  We are able to comply with data security and residency requirements, and we have experience delivering programs and technology for utilities and governments across North America.  Policies and other documentation can be provided upon request.</t>
  </si>
  <si>
    <t>Not that we are aware.  We currently operate low-income programs for utility clients.</t>
  </si>
  <si>
    <t>We provide full customer support for all of our software products, including the VEA.  Users and program operators can access customer support via phone, email, and chat.  We also provide training and manuals for program operators and have experience providing partial and complete customer support services for end-users.</t>
  </si>
  <si>
    <t>As mentioned, we start all engagements by calibrating the VEA for use in specific regions.  This calibration can be used to 'test' the VEA prior to deployment.  During operation, our back-end program management services provide insight into all audits completed and track and record all program actions.  Customer groups can be segmented for manual quality assurance (i.e. flagging 10% of all audits for manual expert review).  Automatic validation can also be used to score the completeness and quality of data used during the virtual audit.  QA can be completed through desk research (similar to EM&amp;V protocols) or by corroborating VEA results with site visits made by trained experts.      Customers / end-users can also interact with their VEA results and review the inputs that were used to determine their results.  Additionally, customers can update input data and re-calculate results in realtime for the VEA using our customer-facing software.</t>
  </si>
  <si>
    <t>We currently run pilot engagements of our VEA for between $30k and $120k depending on the nature of the engagment,  duration of services, size of the population, and services required.</t>
  </si>
  <si>
    <t>We operate with a Software-as-a-Service (SaaS) model.  This model allows EnergyX to provide fully managed services including software, support, periodic upgrades, hosting, and platform management for an all-inclusive and predictable cost structure.  SaaS fees are typically paid on an annual basis.  We are open to exploring different cost structures to suit the needs of clients on a case-by-case basis.</t>
  </si>
  <si>
    <t>We have operated our VEA in regions across North America, as well as, the UK.  We have experience working with public and investor owned utilities, as well as, program implementers and governments.  Our VEA software is currently in use to deliver residential and low-income programs; while small medium business focused programs are delivered through our MyEnergyXpert technology.</t>
  </si>
  <si>
    <t>SourceOne</t>
  </si>
  <si>
    <t>Jules Nohra</t>
  </si>
  <si>
    <t>Director, Optimization Services</t>
  </si>
  <si>
    <t>jnohra@s1inc.com</t>
  </si>
  <si>
    <t>use interval data at building level or at equipment level. Analysts and Engineers review data continuously to find opportunities for energy savings</t>
  </si>
  <si>
    <t>Depends on if data is available or if sensors and meters are to be installed but generally 2 weeks to a month .</t>
  </si>
  <si>
    <t>1-2 weeks</t>
  </si>
  <si>
    <t>n/a</t>
  </si>
  <si>
    <t>analysts and engineers are typically in direct contact with the customer. Any support needs are generally routed through analysts and engineers.</t>
  </si>
  <si>
    <t>similarly, analysts and engineers are reviewing software results for quality assurance purposes (reducing false positives, etc.)</t>
  </si>
  <si>
    <t>Varies by the implementation.</t>
  </si>
  <si>
    <t>Service fee per building.</t>
  </si>
  <si>
    <t>Energy Hippo</t>
  </si>
  <si>
    <t>Nitin Manchanda</t>
  </si>
  <si>
    <t>CEO</t>
  </si>
  <si>
    <t>nitin@energyhippo.com</t>
  </si>
  <si>
    <t>MUSH market</t>
  </si>
  <si>
    <t>Provide information for customers to do energy saving projects</t>
  </si>
  <si>
    <t>Customer provides data</t>
  </si>
  <si>
    <t>Utility data</t>
  </si>
  <si>
    <t>electronic files</t>
  </si>
  <si>
    <t>None</t>
  </si>
  <si>
    <t>Computer</t>
  </si>
  <si>
    <t>More generic recommendations</t>
  </si>
  <si>
    <t>More generic</t>
  </si>
  <si>
    <t>Software reporting</t>
  </si>
  <si>
    <t>Website</t>
  </si>
  <si>
    <t>6 months</t>
  </si>
  <si>
    <t>3 monts</t>
  </si>
  <si>
    <t>General support line on using the software</t>
  </si>
  <si>
    <t>QA checks via software</t>
  </si>
  <si>
    <t>N/A</t>
  </si>
  <si>
    <t>Confidential</t>
  </si>
  <si>
    <t>Advanced Energy Intelligence, LLC</t>
  </si>
  <si>
    <t>Carl Popolo</t>
  </si>
  <si>
    <t>Founder &amp; CEO</t>
  </si>
  <si>
    <t>cpopolo@aeintelligence.com</t>
  </si>
  <si>
    <t>We work with two major data streams from any customer - utility bills and interval data.  We have partnered with UtilityAPI, Wattzon and others for direct integration of a customer's utility bills.    For interval data we import EPO data, real-time KYZ-pulse data, and sub-metered data provided by the customer for time-of-use profiling.  We have a solution for real-time main meter interval data that integrates well with our ISO Peak Alert module to notify customers when they are approaching coincident peaks with the grid.    All data streams are automated during the onboard process.     All data streams are logically organized and presented in a web-based portal, combined with data analytics and reporting that extend the value of the collected data.  The AEI platform is known as AIDA which stands for "Advanced Interval Data Analytics".  The branded version for our partner Secure Energy of East Longmeadow, MA is known as BUDA, "Building Utility Data Analytics".    Certain portfolio features allows the customer to understand usage across all facilities, but they may also drill into individual buildings for the deeper dive.    The space we are serving is the customer who has no analytics but wants to crawl before they walk.  Utility data is cheap and easy to obtain and analyze, so it's the logical first low/no-cost step.  Interval data is also relatively cheap and easy to obtain but offers much more insight.  We stop short of offering a full FDD solution which typically requires a higher commitment of resources.</t>
  </si>
  <si>
    <t>We're reluctant to say that we have a modeling capability unless the act of profiling a building's energy and water use is considered a model.  We do single regressions against weather, production, etc, so we do have certain analytical tools that can help in the construction of a model.</t>
  </si>
  <si>
    <t>A few hours to a few days, usually determined by the data source availability.</t>
  </si>
  <si>
    <t>If there is sufficient interval data history for a particular building main meter, the VEA exists as soon as the data is loaded.</t>
  </si>
  <si>
    <t>Secure Energy, East Longmeadow MA is doing all lead generation for our partner product BUDA.    We rely on UtilityAPI, Wattzon and others for utility bill data collection.  EPO for Interval data, our AEI SoftStart Real-Time for real-time interval data.  Our solution also offers pass-through from existing submeters at the customer (AccuEnergy, GE PQM, etc).    We currently use DarkSky for local weather data and also integrate ISO data from 8 US grids.</t>
  </si>
  <si>
    <t>I don't want to be misleading by checking any of the boxes...  We profile the main meter and any submeter channels.  If the lights shouldn't be on during unoccupied hours, we can tell that.  But I wouldn't call that an "assessment" in the traditional VEA sense.</t>
  </si>
  <si>
    <t>The AIDA and BUDA portals are login controlled and we do not share customer data with any third party.</t>
  </si>
  <si>
    <t>Not especially.  In cases where BUDA is sold via Secure Energy, it is zero cost to the customer with a commodity contract.  Sold separately, or when AIDA is sold via AEI, the cost is $2750/building/year with a steep discount policy down to $500/building/year for many-building portfolios.  We are an approved MHEC vendor with discounting for higher education.</t>
  </si>
  <si>
    <t>We warranty the collection and presentation of the data.  After that, we are agnostic in terms of where the CEM expertise is located.  Our CEMs can interpret the data and tell the story, or the customer's facilities resources can do the same.</t>
  </si>
  <si>
    <t>We do reasonableness checks at many levels.  Anyone engaged in the act of scraping bills will tell you that there is no 100% protocol that works reliably in all cases.  We run over 80,000 cron jobs each month and they all report any failures via email.</t>
  </si>
  <si>
    <t>There are no setup costs for the good-faith inquiry that has data in-hand.  Our pricing as shown below in #22 covers our costs of setup.</t>
  </si>
  <si>
    <t>$2750 is our list price for one year of monthly Utility Bills plus monthly or real-time Interval Data collection and presentation for a single building.  10% discounting for each additional building down to $500/building.    First building is free for all multi-building towns and private portfolios that make a good-faith inquiry.</t>
  </si>
  <si>
    <t>We are in the process of onboarding a wide range of clients in MA, RI, CT, NJ including cannabis growers,  schools, towns and municipalities, light manufacturing, etc.    For #24 below, I will refer you to Secure Energy who controls client access.</t>
  </si>
  <si>
    <t>CLEAResult</t>
  </si>
  <si>
    <t>David MacLellan</t>
  </si>
  <si>
    <t>Program Manager</t>
  </si>
  <si>
    <t>david.maclellan@clearesult.com</t>
  </si>
  <si>
    <t>Assessor data, utility database, state software</t>
  </si>
  <si>
    <t>Zoom or skype when available</t>
  </si>
  <si>
    <t>Lighting</t>
  </si>
  <si>
    <t>Smart strips</t>
  </si>
  <si>
    <t>Aerators</t>
  </si>
  <si>
    <t>Showerheads</t>
  </si>
  <si>
    <t>Agency delivery</t>
  </si>
  <si>
    <t>Website, Written</t>
  </si>
  <si>
    <t>Written</t>
  </si>
  <si>
    <t>TBD, we started doing this as a pilot, utility hasn't approved yet.</t>
  </si>
  <si>
    <t>1 hour</t>
  </si>
  <si>
    <t>Same as program customer support services, phone, email, websites</t>
  </si>
  <si>
    <t>Follow up by QA QC staff</t>
  </si>
  <si>
    <t>CMC Energy Services</t>
  </si>
  <si>
    <t>Joe Roy</t>
  </si>
  <si>
    <t>jroy@cmcenergy.com</t>
  </si>
  <si>
    <t>Photos of specific items in the home</t>
  </si>
  <si>
    <t>Google Earth, Assessor Data, Vision</t>
  </si>
  <si>
    <t>Tablet</t>
  </si>
  <si>
    <t>Google Duo, Zoom, Videochat</t>
  </si>
  <si>
    <t>Any one of the 3 listed above</t>
  </si>
  <si>
    <t>Based on customer needs, could be 1 day to a couple weeks</t>
  </si>
  <si>
    <t>Time on video with customer, roughly 1 hour</t>
  </si>
  <si>
    <t>Internal - supervisor can join remote meeting and score delivery of REA. Provide immediate feedback after REA is complete.  External - utility 3rd party can join remote meeting as described above.</t>
  </si>
  <si>
    <t>I haven't had time to compute this, but it isn't too large of an investment. Most of the pieces are already in place. Time and training are essential.</t>
  </si>
  <si>
    <t>I've performed a costing analysis that shows $250 is a fair price point for the REA in CT.</t>
  </si>
  <si>
    <t>Pilot program with Eversource - Virtual Assessment</t>
  </si>
  <si>
    <t>Oracle/Opower</t>
  </si>
  <si>
    <t>Mary Sprayregen</t>
  </si>
  <si>
    <t>Director, Regulatory Affairs</t>
  </si>
  <si>
    <t>mary.sprayregen@oracle.com</t>
  </si>
  <si>
    <t>802-578-3189</t>
  </si>
  <si>
    <t>The Opower Home Energy Analysis (HEA) is a configurable online audit tool that utility customers can complete to receive a personalized disaggregation of their energy usage as well as energy saving tips and recommendations. For utilities, the HEA is an invaluable tool for gathering data about customer usage and home systems, which can then be used to promote relevant programs and build a pipeline for future retrofits. The HEA incorporates behavioral design principles throughout to efficiently move customers through the questions, resulting in average completion rates of 80%. For customers who have not started the audit, the HEA displays information and provides the first question to begin the analysis. We ask single questions, allowing the user to get through the audit quickly. And, if they don’t know an answer, they have the option to skip questions. As customers answer questions, visual cues and automatic page progression provide them with a gauge to confirm their progress and encourage completion. We also include a progress bar at the bottom of the page. This is a behavioral design practice that addresses individuals’ desire to “complete” tasks. After the customer finishes the survey, the HEA displays their energy use breakdown based on their responses. From there, the customer is driven to take action by viewing personalized and prioritized tips to reduce their overall energy consumption. We incorporate behavioral science into each customer’s personalized tips by using the principle of social proof to motivate them to take action. The HEA is also available as an unauthenticated experience for customers who do not have an online account or can't find their login information. The goal for the unauthenticated audit is to maximize the number of customers who complete it.</t>
  </si>
  <si>
    <t>The Opower Home Energy Analysis (HEA) is an interactive, online tool that prompts customers to answer simple questions about their home attributes and energy habits. This information is used to provide customers with a better understanding of how they use energy.     After the customer finishes the survey, the HEA tool displays a breakdown of their energy use and costs by bill period or in an annual summary. Customers can select each individual energy end-use category to see what percentage of their home’s energy use it comprises, category-specific tips, and a list of what contributes to energy use for the category.    This dynamic data visualization is powered by Opower’s disaggregation models, which can work with or without customer AMI data.     For non-AMI customers, our models leverage billed usage data, weather data, merged utility and third-party parcel and demographic data, and customer-provided inputs from the HEA survey to calculate a personalized disaggregation breakdown for each customer.     For AMI customers, our suite of models is based on deep learning innovations and provide very accurate insights based on AMI data with other readily available inputs such as weather, calendar, and customer-provided details from the HEA survey. Our models operate on 15min, 30min and 60min AMI data by discovering, detecting and disaggregating all make and models of electric vehicles (EVs), HVAC, central air conditioning unit, furnace, heat pumps, refrigerator, clothes dryer, clothes washer, oven, dishwasher, electric water heaters, pool pumps and more. Oracle’s deep learning model compare favorably to the published results in the literature through the implementation of more than a dozen objective metrics.</t>
  </si>
  <si>
    <t>A standard implementation for a new utility can take 16-18 weeks depending on data transfer establishment and IT resource availability. However, existing Opower customers have, at a minimum, data transfer in place, and may only require incremental setup for enabling the Home Energy Analysis (HEA), if the HEA is not already live for them.</t>
  </si>
  <si>
    <t>It takes customers an average of 5 minutes to complete the HEA.</t>
  </si>
  <si>
    <t>Utilities</t>
  </si>
  <si>
    <t>electronics, smart devices, pool pumps/Heating, electric vehicle charging</t>
  </si>
  <si>
    <t>Oracle’s overarching Organizational Security is described in the Oracle Information Security Policy https://www.oracle.com/corporate/security-practices/</t>
  </si>
  <si>
    <t>The Opower Home Energy Analysis (HEA) is a configurable online audit tool that utility customers can complete to receive a personalized disaggregation of their energy usage as well as energy saving tips and recommendations.     HEA uses a proprietary tip targeting algorithm that selects and prioritizes tips based on a number of household characteristics and demographic data and will provide relevant and impactful tips to low-income customers after completion of the online audit.      Since low-income customers spend a high proportion of their income on home energy needs, it is critical that they take efficiency actions. In order to present low-income customers with tips that they would actually be able to implement, the low-income tip library only includes tips that are either free or low-cost. Additionally, Opower offers a number of tips that are relevant to the Low-Income Home Energy Assistance Program (LIHEAP), which are focused on heating, cooling, and weatherization, so that they can be conveniently added to the low-income tip library, if appropriate for a utility’s service territory.</t>
  </si>
  <si>
    <t>Opower organizes and manages the delivery of the HEA through a streamlined management structure with clear lines of responsibility. We assign a dedicated delivery and account team to each utility to ensure programs are running successfully. Our client services model is coupled closely to our SaaS model; it is designed to scale efficiently with each new utility client so that that client relationships, client-specific knowledge, and unique aspects of the project are maintained throughout the life of the project. Our teams are responsible for monitoring project progress, managing the plan, and setting appropriate cadences.</t>
  </si>
  <si>
    <t>Customer-provided inputs  One of the goals of the HEA is to make the online audit experience as efficient as possible, while still accurately collecting data from customers. A key way this is achieved is through conditional skip logic in the questionnaire. Over half of the questions employ some type of skip logic functionality, so that a customer will not see any questions that are irrelevant to them based on their responses. For example, if a customer indicates air conditioning is not used in the home, questions about cooling systems and use of those systems will not be displayed. This not only avoids collecting unnecessary data, but also enhances the utility’s credibility when the personalized disaggregation and recommended tips are presented.     Disaggregation results  Oracle’s disaggregation model is patented (US 9,576,245, US 8,660,813) with four more patents pending. We have developed and tested our models with the utility industry’s most robust data set to maximize accuracy, and Opower is the most tested and validated platform in the home energy management space, where our disaggregation capabilities have driven the most industry’s most reliable energy savings and customer engagement results. Opower’s EE results have been independently verified over 100 times (more than any other provider in the DSM space) by leading evaluators including DNV GL, Navigant, Cadmus Group, Opinion Dynamics Illume Advising, AEG, and Nexant, among others, have verified our methodology and results.    Prior to launching HEA for any utility partner and continuing post-launch, additional validation checks are performed to give us confidence about the disaggregation models' predictions. Customer-provided responses from HEA and data from EIA's Residential Energy Consumption Survey (RECS) are compared with the disaggregation results to provide an extra layer of customer-specific validation.</t>
  </si>
  <si>
    <t>Our cost structure includes software setup and ongoing licenses fees based on the number of utility customers.</t>
  </si>
  <si>
    <t>Opower has completed over 100 web deployments for utility clients with fantastic results. According to E Source, six of the top ten utility websites in 2019 utilize our insights, including the Home Energy Analysis. Evergy, who took home 2019’s number one spot, has been a client since 2013. The previous time these awards were presented, in 2017, Baltimore Gas &amp; Electric and Pacific Gas &amp; Electric took the number one and number two spots. Opower has been working with both of these utilities on their web capabilities for almost 10 years.</t>
  </si>
  <si>
    <t>ClearlyEnergy, Northeast Energy Efficiency Partnerships</t>
  </si>
  <si>
    <t>Samantha Caputo</t>
  </si>
  <si>
    <t>Senior Associate</t>
  </si>
  <si>
    <t>scaputo@neep.org</t>
  </si>
  <si>
    <t>States</t>
  </si>
  <si>
    <t>Energy Estimator- Powered by HELIX and ClearlyEnergy is a joint effort of NEEP and ClearlyEnergy to provide a solution for home energy assessments. Currently the tool pulls from public tax assessor data and HELIX, it has the ability to pull utility data if available and uses the information to generate a cost estimate. The homeowner/ contractor can then provide additional inputs (this would be the remote assessment opportunity) and then HELIX generates a label or report.</t>
  </si>
  <si>
    <t>The software uses an automated energy model that pulls data from tax assessor databases and HELIX. Once the baseline cost estimate is produced, the contractor and work with the homeowner to provide additional information for the home, as well as utility bill information. The utility bill data is normalized to bring it back to an asset based calculation</t>
  </si>
  <si>
    <t>Minimal. 1-2 weeks</t>
  </si>
  <si>
    <t>A baseline model takes minutes, working with the homeowner to add additional information could take up to an hour</t>
  </si>
  <si>
    <t>states and utilities</t>
  </si>
  <si>
    <t>We would work with the state/utilities to develop the recommendation logic for the tool.</t>
  </si>
  <si>
    <t>The data inputs into Energy Estimator are not transferred to HELIX, only the resulting report/label</t>
  </si>
  <si>
    <t>Not at this time</t>
  </si>
  <si>
    <t>Customer support is provided by ClearlyEnergy on technical questions when using the tool. The local utility program is leveraged for customer support relating to program specific questions.</t>
  </si>
  <si>
    <t>The resulting profile will indicate if it was homeowner verified or professionally verified.</t>
  </si>
  <si>
    <t>If the state is using HELIX, none at this time.</t>
  </si>
  <si>
    <t>If a state is using HELIX and would like to use Energy Estimator, there is no charge during the response to COVID-19. There may be future charges to maintain the software going into 2021, but they will be cost-effective.</t>
  </si>
  <si>
    <t>Vermont has been testing this software for a while now, including Efficiency Vermont, the Statewide working group, Montpelier, and others.</t>
  </si>
  <si>
    <t>RISE Engineering</t>
  </si>
  <si>
    <t>Brian Kearney</t>
  </si>
  <si>
    <t>Director of Residential services</t>
  </si>
  <si>
    <t>bkearney@riseengineering.com</t>
  </si>
  <si>
    <t>offer contracted opportunity to those that have it</t>
  </si>
  <si>
    <t>photos etc</t>
  </si>
  <si>
    <t>assessor data, utility data, etc.):</t>
  </si>
  <si>
    <t>DIY REA with remote technical assistance option (video, phone, or chat)</t>
  </si>
  <si>
    <t>Optional google Duo</t>
  </si>
  <si>
    <t>(US Mail, etc):</t>
  </si>
  <si>
    <t>email</t>
  </si>
  <si>
    <t>Varies</t>
  </si>
  <si>
    <t>varies 1:30 average total time with prep/ follow up</t>
  </si>
  <si>
    <t>email form- uploads</t>
  </si>
  <si>
    <t>National Grid</t>
  </si>
  <si>
    <t>InversEnergy Software</t>
  </si>
  <si>
    <t>Thomas Kim</t>
  </si>
  <si>
    <t>CTO, Founder</t>
  </si>
  <si>
    <t>thomaskim@inversenergy.com</t>
  </si>
  <si>
    <t>Utility incentive providers</t>
  </si>
  <si>
    <t>Our VEA platform requires only smart meter data (aka measured hourly interval data), digital map information, and 3 to 5 high level responses related to HVAC systems. The average time a user spends on the data entry is 15 minutes. Our system creates a baseline model and runs a thousand simulations to search hundreds of parameters to calibrate the model. The time needed for the calibration is approximately 15 minutes on our servers. Once the baseline is ready, the user can conduct an energy audit.</t>
  </si>
  <si>
    <t>Our system doesn't not require any modeling process.</t>
  </si>
  <si>
    <t>3 weeks</t>
  </si>
  <si>
    <t>30-40 minutes (15 mins for data entry, 15 mins for calibration)</t>
  </si>
  <si>
    <t>Utilities, Utility incentive providers, Commercial energy auditors</t>
  </si>
  <si>
    <t>Operating schedule changes</t>
  </si>
  <si>
    <t>https://app.termly.io/document/privacy-policy/41a01edb-e402-4a6e-b101-005cd9de7482</t>
  </si>
  <si>
    <t>In addition to email support, we also offer optional customer service called Virtual Audit Assistance. It is a remote service that guides a customer to perform an energy audit through the help of our online expert.</t>
  </si>
  <si>
    <t>Not Determined</t>
  </si>
  <si>
    <t>Our standard pricing is based on $100 monthly per-building basis.  We also offer another option at $150 for customers who need more help to understand an energy audit process with our platform. The option includes extra customer service through virtual audit assistance.</t>
  </si>
  <si>
    <t>Maryland: BGE, Pepco, Delmarva</t>
  </si>
  <si>
    <t>MyHEAT Inc.</t>
  </si>
  <si>
    <t>Ian Maddock</t>
  </si>
  <si>
    <t>VP Business Development</t>
  </si>
  <si>
    <t>ian@myheat.ca</t>
  </si>
  <si>
    <t>governments and municipalities also buy our platform.</t>
  </si>
  <si>
    <t>MyHEAT provides a touch-free solution to engage homeowners.  From initial discussion with a prospective client to delivery of information to a homeowner, all of our work can be done without in person contact.  Our HEAT Maps help a utility save time and money targeting the homes in their distribution area that have the most potential energy loss.</t>
  </si>
  <si>
    <t>We collect and process high resolution thermal data via aircraft, on a project basis.</t>
  </si>
  <si>
    <t>We collect the raw thermal data and process it into a HEAT Loss map for the cities we collect.  Part of processing includes third party data sets like rooftop polygons, and various GIS models.</t>
  </si>
  <si>
    <t>MyHEAT creates a proprietary HEAT Map and HEAT Rating for each individual home in a utilities distribution area.  MyHEAT provides the utility client with personalized, password protected URL's to send to each targeted homeowner to view their Home Page which has a HEAT Rating, HEAT Map and direct connects to local efficiency programs and consumer education.</t>
  </si>
  <si>
    <t>Our platform is sold as a SaaS, it is viewable via computer, tablet or smart phone.</t>
  </si>
  <si>
    <t>Access to a standard office computer to utilize the data is the only required hardware.</t>
  </si>
  <si>
    <t>MyHEAT uses a various forms of webshare to present our platform, there are no specific requirements.</t>
  </si>
  <si>
    <t>Absolutely.  Many of our existing clients are using the MyHEAT platform to analyze low-income communities and prioritize which homes to deal with based on their MyHEAT HEAT Rating.</t>
  </si>
  <si>
    <t>For higher rated homes in our 1-10 scale, we will direct the home owners to specific weatherization programs or HEA's depending on the programs being offered by our utility client.</t>
  </si>
  <si>
    <t>Web based SaaS</t>
  </si>
  <si>
    <t>MyHEAT has full interaction with our clients to help them engage homeowners.  We provide market outreach services and call centre education, as well as ongoing analytical reports.</t>
  </si>
  <si>
    <t>A platform can be delivered to a client in as little as three months following the thermal data collection.</t>
  </si>
  <si>
    <t>The actual data collection can range from 4-12 nights, depending on the size of the area being collected  We collect in the spring and the fall.</t>
  </si>
  <si>
    <t>MyHEAT assigns a customers account manager to each client.  That manager is responsible for project kickoff meetings, setting clear project objectives, monthly analytical reporting, training call centre staff and hosting regular project meetings with the client.  We also have a marketing manager that will be involved in tailoring marketing message in cooperation with each client.</t>
  </si>
  <si>
    <t>Our data is collected using a world class sensor, we receive nightly samples of the data that is analyzed and approved for quality by our senior data science team.</t>
  </si>
  <si>
    <t>MyHEAT is active across Canada, Michigan, Wisconsin, Illinois, NY and New Hampshire</t>
  </si>
  <si>
    <t>Costs can range from $0.50 per home per year, to several dollars per hour per year.  There is an economies of scale to our platform, generally speaking, the more homes we collect and process for a client the lower the cost per home per year is.</t>
  </si>
  <si>
    <t>see answer in #31</t>
  </si>
  <si>
    <t>See answer in #30</t>
  </si>
  <si>
    <t>Sealed</t>
  </si>
  <si>
    <t>Andy Frank</t>
  </si>
  <si>
    <t>Founder and President</t>
  </si>
  <si>
    <t>andy.frank@sealed.com</t>
  </si>
  <si>
    <t>Sign project agreements with homeowners</t>
  </si>
  <si>
    <t>Google Maps tools to determine home dimensions as inputs to project scope</t>
  </si>
  <si>
    <t>Screen sharing for customer education and giving proposals</t>
  </si>
  <si>
    <t>Nothing required, but Sealed usually uses join.me</t>
  </si>
  <si>
    <t>Nothing required, but participant usually uses join.me</t>
  </si>
  <si>
    <t>We integrate low-income incentives whenever homeowners qualify</t>
  </si>
  <si>
    <t>2-6 weeks depending on market dynamics</t>
  </si>
  <si>
    <t>15 minutes to prepare for REA, 45 minutes to conduct REA, 30 minutes for the homeowner to take pictures, 30-60 minutes to review final proposal</t>
  </si>
  <si>
    <t>High quality educational materials, solution architect to provide customized education and recommendations</t>
  </si>
  <si>
    <t>All calls are recorded, and customer pre-project pictures are compared to post-project pictures.</t>
  </si>
  <si>
    <t>Sealed has conducted approximately 3,000 REAs, including ~900 in Q1 2020.     Sealed has partnered with five utilities in New York to offer REAs (along with our performance based financing program).</t>
  </si>
  <si>
    <t>There is no cost to roll out Sealed's REA system assuming the Sealed team is conducting the REAs. The only thing we require is a co-marketing partnership to reach homeowners (Sealed pays for the marketing).</t>
  </si>
  <si>
    <t>Sealed's costs are proprietary.</t>
  </si>
  <si>
    <t>See 30 above.</t>
  </si>
  <si>
    <t>Streem</t>
  </si>
  <si>
    <t>Melanie Thomas</t>
  </si>
  <si>
    <t>Business Development Director</t>
  </si>
  <si>
    <t>melanie.thomas@frontdoorhome.com</t>
  </si>
  <si>
    <t>662-934-7547</t>
  </si>
  <si>
    <t>Implementers, Call Centers, multiple industries</t>
  </si>
  <si>
    <t>Expert sends link to end user (contractor or customer), link automatically launches browser connecting the 2 parties, user accepts Ts&amp;Cs, Streem begins when end user confirms ready (user can mute or turn off camera at will), Expert directs engagement and controls AR and other capabilities, Streems are available post engagement for records, proof of service, quality control, etc.</t>
  </si>
  <si>
    <t>Streem uses camera of mobile device and computer vision technology to spatially map and create 3D models in near real time.</t>
  </si>
  <si>
    <t>Streem core service can be immediately available depending on client's integration needs</t>
  </si>
  <si>
    <t>Streem enables VEA process required by client.  Client determines VEA length based on their needs and the needs of the customer.</t>
  </si>
  <si>
    <t>Lead vendor (implementer), utility and/or weatherization contractor</t>
  </si>
  <si>
    <t>Streem has a customer success team to provide needed support &amp; training</t>
  </si>
  <si>
    <t>Streem enables proof of service and documents quality of workmanship</t>
  </si>
  <si>
    <t>NDA needed to provide</t>
  </si>
  <si>
    <t>cost is structured in tiers of service based on aggregate usage (not based on cost per individual users or sessions)</t>
  </si>
  <si>
    <t>Utility pilots in progress, details are confidential</t>
  </si>
  <si>
    <t>Home Energy Analytics, Inc.</t>
  </si>
  <si>
    <t>Lisa Schmidt</t>
  </si>
  <si>
    <t>lisa@hea.com</t>
  </si>
  <si>
    <t>(650) 492-8029</t>
  </si>
  <si>
    <t>Our users (ratepayers) sign up for our free service. They authorize access their smart meter data (both electric and gas). We disaggregate their energy use into 8 distinct categories then guide them through an online energy education about their specific home, which results in detailed and prioritized recommendations. The process takes 10-30 minutes, and they can answer as few as 5 questions to get results.</t>
  </si>
  <si>
    <t>We do not build an energy model of homes, but rather disaggregate energy data into different load categories (e.g. heating, cooling, base, behavioral).</t>
  </si>
  <si>
    <t>Depends on the utility's ability to provide data access. Can be as short as a few weeks.</t>
  </si>
  <si>
    <t>From initial signup to completed audit is usually less than 45 minutes.</t>
  </si>
  <si>
    <t>Just the utility. Energy coaches can also be hired to supplement the online service.</t>
  </si>
  <si>
    <t>We measure total heating and cooling efficiency in BTU/sf/dd.</t>
  </si>
  <si>
    <t>https://corp.hea.com/hea-data-guard-privacy</t>
  </si>
  <si>
    <t>No, the service is equally applicable to all income categories.</t>
  </si>
  <si>
    <t>Our service is designed to be easily understood with limited remote custom support. However we also provide Energy Coaches for our PG&amp;E program to encourage deeper savings.</t>
  </si>
  <si>
    <t>We provide continuous energy monitoring to calculate ongoing savings, and we collect customer feedback.</t>
  </si>
  <si>
    <t>Various community sponsored programs from 2010. Primary programs are residential pay-for-performance with California's IOUs.</t>
  </si>
  <si>
    <t>Avangrid</t>
  </si>
  <si>
    <t>Will Riddle</t>
  </si>
  <si>
    <t>Supervisor, C&amp;LM</t>
  </si>
  <si>
    <t>william.riddle@uinet.com</t>
  </si>
  <si>
    <t>203-215-6795</t>
  </si>
  <si>
    <t>Develop leads for deeper measures</t>
  </si>
  <si>
    <t>Onbarding data collection (owner vs renter; type of home; type of heating; etc.)</t>
  </si>
  <si>
    <t>All of the above is optional, just needs a phone</t>
  </si>
  <si>
    <t>Technology limitations</t>
  </si>
  <si>
    <t>USPS</t>
  </si>
  <si>
    <t>less than a week</t>
  </si>
  <si>
    <t>2 hours</t>
  </si>
  <si>
    <t>Phone assistance is available</t>
  </si>
  <si>
    <t>inspector on the call</t>
  </si>
  <si>
    <t>unknown</t>
  </si>
  <si>
    <t>Eversource</t>
  </si>
  <si>
    <t>Tasha Perreault</t>
  </si>
  <si>
    <t>EEC</t>
  </si>
  <si>
    <t>tasha.perreault@eversource.com</t>
  </si>
  <si>
    <t>enhancement to the programs</t>
  </si>
  <si>
    <t>utility and assessor</t>
  </si>
  <si>
    <t>customer driven - Zoom, phone, Duo, Skype</t>
  </si>
  <si>
    <t>their choice</t>
  </si>
  <si>
    <t>The process is customer driven.  All information the customer is comfortable providing is accepted.  Should the customer deny a portion, that is fine.</t>
  </si>
  <si>
    <t>The virtual pre assessment is customer driven.  Customers may opt out at any time.</t>
  </si>
  <si>
    <t>US Mail</t>
  </si>
  <si>
    <t>?</t>
  </si>
  <si>
    <t>Customers may contact customer service or the wise use team or the vendor office with any questions or concerns</t>
  </si>
  <si>
    <t>Calls are shadowed by outside contractor</t>
  </si>
  <si>
    <t>CT, customers requesting service, experience is noted as service is similar to walking through home for assessment.  Training and scripts were provided to vendors</t>
  </si>
  <si>
    <t>not calculated yet.</t>
  </si>
  <si>
    <t>per pre assessment it is currently the administration fee</t>
  </si>
  <si>
    <t>same as #30</t>
  </si>
  <si>
    <t>CT</t>
  </si>
  <si>
    <t>Center for EcoTechnology</t>
  </si>
  <si>
    <t>John Majercak</t>
  </si>
  <si>
    <t>President</t>
  </si>
  <si>
    <t>john.majercak@cetonline.org</t>
  </si>
  <si>
    <t>413-586-7350 x228</t>
  </si>
  <si>
    <t>assessor data, google maps, utility data</t>
  </si>
  <si>
    <t>telephone</t>
  </si>
  <si>
    <t>zoom, google duo, facetime</t>
  </si>
  <si>
    <t>Programmable Thermostats</t>
  </si>
  <si>
    <t>standard shipping</t>
  </si>
  <si>
    <t>2 weeks</t>
  </si>
  <si>
    <t>call center and email</t>
  </si>
  <si>
    <t>third-party QA/QC vendor</t>
  </si>
  <si>
    <t>none</t>
  </si>
  <si>
    <t>Company</t>
  </si>
  <si>
    <t>Assessment Type</t>
  </si>
  <si>
    <t>What is the approximate time to perform a single REA/VEA?</t>
  </si>
  <si>
    <t>What is the set up time from approval to implementation</t>
  </si>
  <si>
    <t>Residential, Income Eligible, C&amp;I</t>
  </si>
  <si>
    <t>Utility, end user/building owner directly.</t>
  </si>
  <si>
    <t>Ratepayers, Utility, Weatherization contractors, service organizations (e.g. energy advisors), utility program implementers, governments</t>
  </si>
  <si>
    <t xml:space="preserve">Ratepayers, Utility </t>
  </si>
  <si>
    <t xml:space="preserve">Income Eligible, </t>
  </si>
  <si>
    <t>Utility, Weatherization contractors</t>
  </si>
  <si>
    <t>Ratepayers, Utility</t>
  </si>
  <si>
    <t>Residential, Income Eligible</t>
  </si>
  <si>
    <t>Northeast Energy Efficiency Partnerships</t>
  </si>
  <si>
    <t>Ratepayers, Utility, Weatherization contractors, States</t>
  </si>
  <si>
    <t>Ratepayers, Utility, Weatherization contractors</t>
  </si>
  <si>
    <t>Ratepayers, Utility, Utility incentive providers</t>
  </si>
  <si>
    <t>Utility, governments and municipalitie</t>
  </si>
  <si>
    <t>Utility, Weatherization contractors, Implementers, Call Centers, multiple industries</t>
  </si>
  <si>
    <t>Last Update:</t>
  </si>
  <si>
    <t>1:56 p.m.</t>
  </si>
  <si>
    <t>Firm</t>
  </si>
  <si>
    <t>Contact Person</t>
  </si>
  <si>
    <t>REA vs. VEA</t>
  </si>
  <si>
    <t>Response to edits</t>
  </si>
  <si>
    <t>Edits made</t>
  </si>
  <si>
    <t>Advanced Energy Intelligence</t>
  </si>
  <si>
    <t>VEA</t>
  </si>
  <si>
    <t>there’s a small clarification in column U…  We don’t want to give the impression that we’re giving away hardware solutions at zero cost.</t>
  </si>
  <si>
    <t xml:space="preserve">william.riddle@uinet.com
</t>
  </si>
  <si>
    <t>REA</t>
  </si>
  <si>
    <t>ClearlyEnergy/NEEP</t>
  </si>
  <si>
    <t>Veronique Bugnion</t>
  </si>
  <si>
    <t> vbugnion@clearlyenergy.com</t>
  </si>
  <si>
    <t xml:space="preserve">Sorry for the late response. Attached is the excel spreadsheet with a few edits! We would be happy to also participate in future presentations. </t>
  </si>
  <si>
    <t>CMC</t>
  </si>
  <si>
    <t xml:space="preserve"> jroy@cmcenergy.com </t>
  </si>
  <si>
    <t xml:space="preserve">This information is OK to share. Our REA is the current Eversource Virtual Pre-Assessment pilot. </t>
  </si>
  <si>
    <t>I made the following changes
G:  Virtual 
H: Provide a platform to collect building information and utility data, weather normalize data, benchmark data, track projects and utility performance over time
N: Energy Hippo’s EEM Suite software package</t>
  </si>
  <si>
    <t>No - waiting for response</t>
  </si>
  <si>
    <t>Energy X Solutions</t>
  </si>
  <si>
    <t>We will be making some minor revisions to our responses which we will get back to you by the end of the day on May 4th. 
I'm also happy to hear that you have a number of uses for the survey responses.  I would like to receive a copy of any content you create that utilize our responses - trust this shouldn't be an issue.
Finally, I would be happy to participate in panels and or presentations.  Please send the details as they become available.</t>
  </si>
  <si>
    <t xml:space="preserve">tasha.perreault@eversource.com
</t>
  </si>
  <si>
    <t>Home Energy Analytics</t>
  </si>
  <si>
    <t>Sorry I forgot to answer this earlier today but no changes are necessary. The data looks fine.</t>
  </si>
  <si>
    <t>InversEnergy</t>
  </si>
  <si>
    <t>Thomas Kin</t>
  </si>
  <si>
    <t>Thank you for giving me a chance to edit my reponses. As you might've seen, I made a lot of mistakes and typos :(  Please find the attached excel file for my edit.
As for the third item of the numbered list, we'd be glad to meet potential customers and talk about the benefits of VEA. You can reach out to our business cofounder, Mike Sabo (mikesabo@inversenergy.com). 
If you have any questions, please feel free to let me know anytime</t>
  </si>
  <si>
    <t>MyHeat</t>
  </si>
  <si>
    <t xml:space="preserve">Ian Maddock </t>
  </si>
  <si>
    <t xml:space="preserve">ian@myheat.ca </t>
  </si>
  <si>
    <t>Thank you for the email.  I will get any edits to you today.  
Yes, I am interested in participating in a panel or presentation.</t>
  </si>
  <si>
    <t>Oracle/O Power</t>
  </si>
  <si>
    <t>Thank you for the opportunity to provide feedback. We’re good to go and also happy to participate in a panel or presentation.</t>
  </si>
  <si>
    <t>PSD</t>
  </si>
  <si>
    <t>Our response was a bit mixed across products and sectors.  
We have solutions for residential quick audit, for contractor audits, for QA and commercial audits.
Looking at our response, how do you suggest that we proceed?</t>
  </si>
  <si>
    <t>RI CAPS</t>
  </si>
  <si>
    <t>Dave McClellan</t>
  </si>
  <si>
    <t>RISE</t>
  </si>
  <si>
    <t xml:space="preserve">No changes, not updates from my end thanks </t>
  </si>
  <si>
    <t xml:space="preserve"> Andy.frank@sealed.com </t>
  </si>
  <si>
    <t>Kacie Sabella</t>
  </si>
  <si>
    <t>ksabella@s1inc.com</t>
  </si>
  <si>
    <t>I’m responding to the email Emily Bergan sent regarding Streem.  We have a few questions and aren’t comfortable making this public until we have a little more info.
What does it mean to make it public and in what format would you do that?  Are you planning to share the literal answers we filled in on the spreadsheet or the use the concepts as part of a panel discussion?  Can we be on the panel if we don’t make it public?
If we need to make the literal spreadsheet content public, we will need to allow time for product/marketing review.</t>
  </si>
  <si>
    <t>Building Types</t>
  </si>
  <si>
    <t>Customers</t>
  </si>
  <si>
    <t>Remote or Virtual Energy Assessments?</t>
  </si>
  <si>
    <t>Software features</t>
  </si>
  <si>
    <t>Measures Assessed</t>
  </si>
  <si>
    <t>Measures Provided Recommendation for</t>
  </si>
  <si>
    <t xml:space="preserve">Do you have a VEA customer privacy policy? </t>
  </si>
  <si>
    <t>Privacy Policy Details</t>
  </si>
  <si>
    <t>Are there unique considerations for low-income programs when using your software?</t>
  </si>
  <si>
    <t>Prospecting tool for future leads, Collection of publicly available data, Assessment for non-energy efficiency opportunities (solar, water, etc), Measure recommendations</t>
  </si>
  <si>
    <t>Other</t>
  </si>
  <si>
    <r>
      <t xml:space="preserve">$2750 is our list price for one year of monthly Utility Bills plus monthly or real-time Interval Data collection and presentation for a single building.  10% discounting for each additional building down to $500/building.    First building is free for all multi-building towns and private portfolios that make a good-faith inquiry. </t>
    </r>
    <r>
      <rPr>
        <sz val="11"/>
        <color rgb="FFFF0000"/>
        <rFont val="Calibri"/>
        <family val="2"/>
        <scheme val="minor"/>
      </rPr>
      <t xml:space="preserve"> Clarification:</t>
    </r>
    <r>
      <rPr>
        <sz val="11"/>
        <color theme="1"/>
        <rFont val="Calibri"/>
        <family val="2"/>
        <scheme val="minor"/>
      </rPr>
      <t xml:space="preserve"> </t>
    </r>
    <r>
      <rPr>
        <sz val="11"/>
        <color rgb="FFFF0000"/>
        <rFont val="Calibri"/>
        <family val="2"/>
        <scheme val="minor"/>
      </rPr>
      <t xml:space="preserve">The availability of real-time interval data is assumed to be from an existing data source at the customer, acquired by us via API or FTP.  In other words, our solution does not include the cost of any hardware  solution to achieve this.  We do happen to provide our AEI SoftStart Real-Time solution which includes an additional $2,000 one-time cost for implementing a real-time main-meter collection solution where one does not exist - we simply did not want to imply that this is included in our standard solution for $2,750/year. </t>
    </r>
  </si>
  <si>
    <t xml:space="preserve">Single Family (1-4), Multifamily (5+), </t>
  </si>
  <si>
    <t>Ratepayers, Utility, Weatherization contractors, States, Communities</t>
  </si>
  <si>
    <t xml:space="preserve">Energy Estimator- Powered by HELIX and ClearlyEnergy is a joint effort of NEEP and ClearlyEnergy to provide a solution for home energy assessments. Currently the tool pulls from public tax assessor data and HELIX database of solar PV and home certification data. Energy Estimator has the ability to use utility data if available and generates a cost estimate. The homeowner/ contractor can then provide additional inputs (this would be the remote assessment opportunity) and then HELIX generates a label or report with customized recommendations and can easily be shared with the homeowner. </t>
  </si>
  <si>
    <t>Prospecting tool for future leads, Collection of publicly available data, Assessment for non-energy efficiency opportunities (solar, water, etc), Building modeling, Measure recommendations, Compatible with building labeling</t>
  </si>
  <si>
    <t>Minimal to 1-2 weeks if the report needs to be customized</t>
  </si>
  <si>
    <t>Building Insulation, Windows, Air Leakage, Lighting, Refrigeration, Heating, Cooling, Domestic Hot Water, Appliances, Retail Products, Solar, Other</t>
  </si>
  <si>
    <t>Customer support is provided by ClearlyEnergy and NEEP on technical questions when using the tool. The local utility program is leveraged for customer support relating to program specific questions.</t>
  </si>
  <si>
    <t>The resulting profile will indicate if it was homeowner verified or professionally verified. Third party certifications are highlighted on the report and automatically imported from HELIX.</t>
  </si>
  <si>
    <t xml:space="preserve">Vermont has been testing this software for a while now, including Efficiency Vermont, the Statewide working group, and Montpelier. Other states are also looking at using the tool. </t>
  </si>
  <si>
    <t>Single Family (1-4), Multifamily (5+), Small Business</t>
  </si>
  <si>
    <t>We conduct virtual energy audits in two main ways:    1)        Through an online platform called MyEnergyXpert that allows building occupants to answer basic questions about their building.  These answers are translated into building characteristics which are used to run physics-based building science calculations and provide the occupant with immediate feedback on potential building improvements and the energy savings, cost savings, and GHG emission reductions that can be achieved.  MyEnergyXpert has versions that are simple enough to be used by “regular people” as well as more complex versions that can be used in the context of onsite or remote audits (as described in this survey).  The platform can connect customers directly to utility programs, local contractors, e-commerce marketplaces (provided by EnergyX or a 3rd party), as well as a number of other services.  Utility program managers can monitor all progress, process program applications, and complete tracking and reporting through our platform.  This platform is typically utilized for customer engagement and data collection, but does not have a level of accuracy that is directly comparable to on-site "certified" energy audits.  
2)        Using our data science / machine learning platform called EnergyX Virtual Audits.  Our platform models are trained on existing home audit data and public records, and our results are benchmarked to be statistically equivalent with on-site audits in terms of evaluation results and consumption estimation.   Virtual Audits use data science (not physics) to make energy calculations, and make use of sophisticated data pipelines instead of relying on data input to the system by a user.  With 3 basic building features (3 inputs: House Age + Size + Heating Fuel), Virtual Audits achieve 65-80% accuracy compared with on-site audit results and recommendations. After adding 10 additional input features—only 5% of the features required in a traditional on-site audit—Virtual Audits can replicate certified on-site energy audits in terms of program evaluation results and consumption estimation.  The 3 basic features can be collected from utility and/or public sources.  The additional input features are simple to collect and can be provided from utility records, obtained through public data sources or partner organizations, or collected directly from the building occupants (similar to MyEnergyXpert, however, with even fewer inputs required).   The benefits of Virtual Audits over MyEnergyXpert is that they produce audit-grade results with a calibrated accuracy without requiring input or engagement from the building occupant.  Thus, Virtual Audits can be completed for significant portions of a service territory with minimal to no customer engagement.  Specific customers (or buildings) can be targeted with their Virtual Audit results and connected to programs, contractors, and marketplaces similar to the functionality of MyEnergyXpert.  Instead of waiting for customers to request an audit or complete an online assessment, Virtual Audits can be completed with available data enabling push marketing strategies and "opt-out" style engagement while optimizing program enrollment and participation for customers that will benefit the most.  Virtual Audits also come with full program support for Program Managers.</t>
  </si>
  <si>
    <t>Prospecting tool for future leads, Collection of publicly available data, Assessment for non-energy efficiency opportunities (solar, water, etc), Remote energy assessments (video conferencing, data collection), Customer survey, Building modeling, Measure  recommendations, Compatible with building labeling</t>
  </si>
  <si>
    <t>As mentioned, the modeling process for MyEnergyXpert is physics-based.  Data provided by building occupants is run through standard building science calculations.    For Virtual Audits, we use data science and machine learning to train our models on existing audit data.  When working with a new partner or in a new region, we calibrate our models by looking at available audit data – if the new partner does not have this data available we can calibrate our models using a combination of synthetic and public data which EnergyX can provide on our own.  Once calibrated, Virtual Audits are run by providing the model with basic building data (individually or in bulk batches) via our data pipelines.  The Virtual Audit output results are generated by the model.  Modeling is completed using our trained and tested machine learning algorithms to determine current consumption, potential upgrades, and measure level savings potential.</t>
  </si>
  <si>
    <t>Setup time varies based on specific client needs.  Average setup can be completed in about 6 weeks for both MyEnergyXpert and Virtual Audits.</t>
  </si>
  <si>
    <t>From a technical perspective, EnergyX can deliver virtual audits independent of any local partnerships.  Our models are proprietary and we build and maintain our own software, models, and data pipelines.  To maximize the effectiveness of Virtual Audits at empowering building occupants to take energy efficient actions as a result of their VEA, we prefer to partner with utilities or contractors that can deliver services to customers.  If these partners have existing relationships with customers and can provide additional data points on customers this is an added bonus - but not typically required.</t>
  </si>
  <si>
    <t xml:space="preserve">Building Insulation, Windows, Air Leakage, Lighting, Refrigeration, Heating, Cooling, Domestic Hot Water, Appliances, Retail Products, Solar, </t>
  </si>
  <si>
    <t>We have standard privacy policies, terms of use, and terms and conditions for all of our software services, including the VEA.  In general, we comply with all applicable laws and regulations including privacy requirements and proper handling of personally identifiable information.  Our VEA technology is based off of building characteristics and does not require historical energy consumption data - which provides EnergyX with a competitive advantage as building information is typically not considered personally identifiable, thus saving utility partners the time and cost of completing detailed IT integrations.  We are able to comply with data security and residency requirements, and we have experience delivering programs and technology for utilities and governments across North America.  Policies and other documentation can be provided upon request.</t>
  </si>
  <si>
    <t>As mentioned, we start all engagements by calibrating the VEA for use in specific regions.  This calibration can be used to 'test' the VEA prior to deployment.  During operation, our back-end program management services provide insight into all audits completed and track and record all program actions.  Customer groups can be segmented for manual quality assurance (i.e. flagging 10% of all audits for manual expert review).  Automatic validation can also be used to score the completeness and quality of data used during the virtual audit.  QA can be completed through desk research (similar to EM&amp;V protocols) or by corroborating VEA results with site visits made by trained experts.      Customers / end-users can also interact with their VEA results to review and modify the inputs that were used to determine their results.  Additionally, customers can update input data and re-calculate results in realtime for the VEA using our customer-facing software.</t>
  </si>
  <si>
    <t>Collection of publicly available data, Remote energy assessments (video conferencing, data collection), Customer survey, Measure recommendations</t>
  </si>
  <si>
    <t>Our VEA platform only requires smart meter data (aka measured hourly interval data), digital map information, and 3 to 5 high level responses related to HVAC systems. The average time a user spends on the data entry is 15 minutes. Our system creates a baseline model and runs a thousand simulations, searching hundreds of parameters to calibrate the model. Calibration takes approximately 15 minutes on our servers. The user can conduct an energy audit using the calibrated model as a baseline.</t>
  </si>
  <si>
    <t>Assessment for non-energy efficiency opportunities (solar, water, etc), Building modeling, Measure recommendations, Operations improvement</t>
  </si>
  <si>
    <t xml:space="preserve">Our software uses DOE-2.2 as a simulation engine. An energy model is automatically created from user inputs. The system doesn't require a manual modeling process. </t>
  </si>
  <si>
    <t>0 weeks (available immediately after signing up)</t>
  </si>
  <si>
    <t>30-40 minutes (15-20 minutes for data entry, 15-20 minutes for calibration)</t>
  </si>
  <si>
    <t>Utilities, Utility incentive providers, Commercial energy auditors, Commercial building energy managers</t>
  </si>
  <si>
    <t>Building Insulation, Windows, Air Leakage, Lighting, Heating, Cooling, Solar, Other</t>
  </si>
  <si>
    <t>In addition to email support, we also offer optional paid customer service called Remote Virtual Audit Assistance: a remote service where an online expert guides a customer through the audit process.</t>
  </si>
  <si>
    <t>Set-up costs not required.</t>
  </si>
  <si>
    <t xml:space="preserve">Standard pricing is based on an annual, per building subscription basis ($100 per month per building). We also plan to offer non-subscription pricing, ranging from $500-$2000 per building. It will be based on a variety of factors such as building size, number of meters, level of customization, etc.  </t>
  </si>
  <si>
    <t xml:space="preserve">Residential, Income Eligible, </t>
  </si>
  <si>
    <t>Single Family (1-4), Multifamily (5+)</t>
  </si>
  <si>
    <t>Prospecting tool for future leads, Collection of publicly available data, Assessment for non-energy efficiency opportunities (solar, water, etc), Customer survey, Building modeling, Measure recommendations</t>
  </si>
  <si>
    <t>Collection of publicly available data, Assessment for non-energy efficiency opportunities (solar, water, etc), Remote energy assessments (video conferencing, data collection), Customer survey, Building modeling, Measure recommendations</t>
  </si>
  <si>
    <t xml:space="preserve">Building Insulation, Lighting, Refrigeration, Heating, Cooling, , , , Solar, </t>
  </si>
  <si>
    <t xml:space="preserve">Lighting, , Heating, Cooling, Solar, </t>
  </si>
  <si>
    <t>Single Family (1-4), Multifamily (5+), Small Business, C&amp;I</t>
  </si>
  <si>
    <t>Streem sessions are optional and customers should be given the opportunity to select a virtual assessment at the time of the service request.  All Streem calls start with an invitation from the service provider/agent. 
Some customers schedule a Streem call ahead of time and some call centers can switch to our video chat in the middle of a phone call. Either way, the remote agent invites clients to Streem with an SMS/Text message. 
Customers tap the link in their SMS message to open the enhanced video session on their smartphone web browser. After they approve camera and microphone permissions, the Streem session will connect them with the agent using two-way audio and one-way video. With a shared view of the issue and interactive tools like Laser Pointer and QuickDraw™, energy program staff will help to verify, document, and process the assesment faster and more completely remotely.
Rich multi-media call logs are saved automatically, can be updated with key details and notes, and then shared with an secure URL.</t>
  </si>
  <si>
    <t>Assessment for non-energy efficiency opportunities (solar, water, etc), Remote energy assessments (video conferencing, data collection), Customer survey, Building modeling</t>
  </si>
  <si>
    <t>Streem uses camera of mobile device and computer vision technology to spatially map and create 3D models in near real time. Depending on the end-user's device, spatial data can be collected via AR point detection, photogrammetry, or real-time depth sensor meshing.</t>
  </si>
  <si>
    <t>Streem core service can be immediately available depending on client's integration needs.</t>
  </si>
  <si>
    <t xml:space="preserve">Streem enables realtime virtual assistance and communication. The length of the session is determined by the VEA process the client requests. 
Pilot energy efficiency programs have reported that a 60-90 minute in-home audit can be performed virtually with Streem in less than 45 minutes—with no travel time to the site.  </t>
  </si>
  <si>
    <t>Lead vendor (implementer), utility and/or weatherization contractor, call centers, customer service groups</t>
  </si>
  <si>
    <t>GPS, Make, Model &amp; Serial #, Building Insulation, Windows, Air Leakage, Lighting, Refrigeration, Heating, Cooling, Domestic Hot Water, Appliances, Retail Products, Solar, Other</t>
  </si>
  <si>
    <t>https://sites.google.com/streem.pro/terms-and-privacy/home</t>
  </si>
  <si>
    <t xml:space="preserve">Virtual assessments require a smartphone and a robust internet connection—either cellular or wi-fi, recommended at least 1.5mbps up. 
Programs should be mindful about the impact on cellular data plans for low-income programs and focus Virtual assessments in low-income homes on areas that require visual verification or customer involvement. Consider additional incentives to offset assessment costs. </t>
  </si>
  <si>
    <t>The Streem web app requires no downloads or special set up. 
Streem has a dedicated customer success team and call center to support our robust on-line help center, resources, videos, webinars, trainings, troubleshooting guides, and sample scripts. 
Support can be requested by form or by phone and all Streem sessions can include a follow-up survey for quality and improvement.</t>
  </si>
  <si>
    <t xml:space="preserve">Streem provides see-what-I-see clarity of any issue or request. For virtual QA and Assurance, remote assessors can visually verify work, capture hi-res photos and data rich documentation, and easily direct on-site installers to resolve non-qualifying work. 
By completing the QA assessment during the install visit VEA teams can elminate the need for follow-up visits.  </t>
  </si>
  <si>
    <t>NDA needed to provide cost details. 
Once account and user details are collected, team members are invited to Streem via email and can begin using the tool as soon as they log-in. Streem has existing integrations with several call center platforms (FiveNine, Genesys, Nice inContact) and can use our "5-minute embed" for in-line workflows with most CRM solutions. 
Custom SDK and API integrations available for teams that require deeper integration into existing apps and tools. T6</t>
  </si>
  <si>
    <t>Costs are structured in tiers of service based on aggregate usage and not based on cost per individual users or sessions. Advanced features, like custom machine learning (ML) and optical character recognition (OCR),  integrations and custom implementations are also available.</t>
  </si>
  <si>
    <t>Summary and Take-Aways - C&amp;I</t>
  </si>
  <si>
    <t>Analytics</t>
  </si>
  <si>
    <t>C&amp;I - primarily look at utility data and interval (smart or AMI meter) data at building level, most supported with some basic customer input about thier building</t>
  </si>
  <si>
    <t>C&amp;I - Ranges from regression and analytics, proprietary models and DOE 2</t>
  </si>
  <si>
    <t>C&amp;I - Immediately available up to a few months to set up</t>
  </si>
  <si>
    <t>C&amp;I - Once set up, can run a building in under an hour, up to weeks for some systems to collect and analyze all the data</t>
  </si>
  <si>
    <t>Generally utilities, but also include states, utility lead vendors</t>
  </si>
  <si>
    <t>Most have privacy policies to protect identifiable data</t>
  </si>
  <si>
    <t>Ranges from full customer support with account managment to little beyond technical assistance or none.</t>
  </si>
  <si>
    <t>Ranges from regular review by analalysts and engineers to little QA as part of the service</t>
  </si>
  <si>
    <t>Ranges from $50 -$2750/building with no setup costs to $30-$120k for system set up costs, with most not disclosing costs, suggesting "very cost effective" or varies by the implementation</t>
  </si>
  <si>
    <t>Cost per building varies, but can include an annual subscription ($100 per month per building in one case) and pricing, ranging from $500-$2000 per building. Most responses were "it varies" depending on specifics.</t>
  </si>
  <si>
    <t>VARs have been implemented across states and North America and in Europe</t>
  </si>
  <si>
    <t>Summary and Take-Aways - Res</t>
  </si>
  <si>
    <t>Res - Most involve a simple customer questionnaire supplemented by utility or tax assessor building information to generate recommendations or pre-screen customers.  Most claim sophisticated analytics with accuracy claims based on few user inputs as a means of delivering pre-assessment or screening services at lower cost/customer.</t>
  </si>
  <si>
    <t>Ranges from "automated energy model" to proprietary models to disaggregating energy data into different load categories (e.g. heating, cooling, base, behavioral).</t>
  </si>
  <si>
    <t>Ranges from immediately available to a few months to set up the service</t>
  </si>
  <si>
    <t>Ranges from 5 minutes to an hour, with most 45-60 minutes</t>
  </si>
  <si>
    <t>Generally states, utilities and lead vendors</t>
  </si>
  <si>
    <t>Generally there are no considerations for LI</t>
  </si>
  <si>
    <t>Ranges from $30-$120k for system set up costs, with most not disclosing costs, suggesting "very cost effective" or varies by the implementation</t>
  </si>
  <si>
    <t>Most indicate that cost structure "varies" without specifics.  Software as a service models.</t>
  </si>
  <si>
    <t>Remote or Virtual Assessment</t>
  </si>
  <si>
    <t>Is your REA combined with a Customer Kit?</t>
  </si>
  <si>
    <t>Direct Installation measures sent</t>
  </si>
  <si>
    <t xml:space="preserve">Single Family (1-4), Multifamily (5+), , </t>
  </si>
  <si>
    <t>Take the place of on-premise assessments until we can get back into buildings, Develop leads for deeper measures</t>
  </si>
  <si>
    <t>Onboarding data collection (owner vs renter; type of home; type of heating; etc.),Building research using publicly available data (energy usage history, solar assessments, sq footage, etc.), Initial customer phone interview/survey</t>
  </si>
  <si>
    <t>Video conferencing (walk-through via live video), Telephonic conferencing (walk-through via phone), Photographic (customer emails photos)</t>
  </si>
  <si>
    <t xml:space="preserve">Tablet, Smart phone, </t>
  </si>
  <si>
    <t>Building Insulation, Windows, Lighting, Refrigeration, Heating, Cooling, Domestic Hot Water, Appliances</t>
  </si>
  <si>
    <t>Building Insulation, Windows, Lighting, Refrigeration, Heating, Cooling, Domestic Hot Water, Appliances, Retail Products</t>
  </si>
  <si>
    <t>Residential, C&amp;I</t>
  </si>
  <si>
    <t>Take the place of on-premise assessments until we can get back into buildings, Pre-screen to generate leads, Conduct building assessments, Develop customer mail-back kits</t>
  </si>
  <si>
    <t>Onboarding data collection (owner vs renter; type of home; type of heating; etc.),Building research using publicly available data (energy usage history, solar assessments, sq footage, etc.),Initial customer phone interview/survey,</t>
  </si>
  <si>
    <t xml:space="preserve">, Tablet, , </t>
  </si>
  <si>
    <t>Smart phone, Tablet, telephone</t>
  </si>
  <si>
    <t>Building Insulation, Windows, Air Leakage, Lighting, Refrigeration, Heating, Cooling, Domestic Hot Water, Appliances, Retail Products</t>
  </si>
  <si>
    <t>Building Insulation, Air Leakage, Lighting, Refrigeration, Heating, Cooling, Domestic Hot Water, Appliances, Retail Products</t>
  </si>
  <si>
    <t>Lighting, Smart strips, Aerators, Showerheads, Programmable Thermostats</t>
  </si>
  <si>
    <t>CLEAResult (RI - LI)</t>
  </si>
  <si>
    <t xml:space="preserve">Utility, Weatherization contractors, </t>
  </si>
  <si>
    <t>Onboarding data collection (owner vs renter; type of home; type of heating; etc.), Building research using publicly available data (energy usage history, solar assessments, sq footage, etc.), Initial customer phone interview/survey,</t>
  </si>
  <si>
    <t>Video conferencing (walk-through via live video), Telephonic conferencing (walk-through via phone)</t>
  </si>
  <si>
    <t>Computer with camera, Smart phone</t>
  </si>
  <si>
    <t>Lighting, Refrigeration, Cooling, Domestic Hot Water, Appliances</t>
  </si>
  <si>
    <t>Lighting, smart strips, aerators, showerheads</t>
  </si>
  <si>
    <t>Pre-screen to generate leads, Develop customer mail-back kits</t>
  </si>
  <si>
    <t>Onboarding data collection (owner vs renter; type of home; type of heating; etc.), Building research using publicly available data (energy usage history, solar assessments, sq footage, etc.), Initial customer phone interview/survey, Photos of specific items in the home</t>
  </si>
  <si>
    <t>Video conferencing (walk-through via live video), Photographic (customer emails photos)</t>
  </si>
  <si>
    <t>Building Insulation, Windows, Air Leakage, Lighting, , Heating, Cooling, Domestic Hot Water, Appliance</t>
  </si>
  <si>
    <t>Lighting, smart strips</t>
  </si>
  <si>
    <t>Multifamily (5+), Small Business, C&amp;I</t>
  </si>
  <si>
    <t>Utility, We typically contract with the end user/building owner directly.</t>
  </si>
  <si>
    <t>Take the place of on-premise assessments until we can get back into buildings, Pre-screen to generate leads, Conduct building assessments</t>
  </si>
  <si>
    <t>Building research using publicly available data (energy usage history, solar assessments, sq footage, etc.), Initial customer phone interview/survey, We ask for energy bills/data, and basis of design that may exist. Basically any energy/building related data</t>
  </si>
  <si>
    <t>Air Leakage, Lighting, Refrigeration, Heating, Cooling, Domestic Hot Water, Solar, Other</t>
  </si>
  <si>
    <t>Provide information for customers to do energy saving projects, Provide a platform to collect building information and utility data, weather normalize data, benchmark data, track projects and utility performance over time</t>
  </si>
  <si>
    <t>Electronic files</t>
  </si>
  <si>
    <t>Energy Hippo’s EEM Suite software package</t>
  </si>
  <si>
    <t xml:space="preserve">Residential, Income Eligible </t>
  </si>
  <si>
    <t>Pre-screen to generate leads, Conduct building assessments, Develop customer mail-back kits, Enhancement to the programs.  The Virtual pre-assessment offering was developed to help customers continue to receive education and energy savings through COVID-19.  The objectives also include retaining vendor staff(with increased activity), engage our customers, pre-screen for deeper opportunities (insulation, windows, HVAC), provide in depth knowledge of what is needed for the in home assessment (providing better scheduling opportunities).   The Virtual Pre-Assessment is an enhancement to the in home service while delivering the same consistent, high quality energy advising service that we do for in-home assessments,  regardless of the inconsistency in housing stock and customers.  We deliver valuable service to every customer with full recognition and respect for their everyday lives.  We continue to provide quality, reliability and savings.  Additionally, we expect enhancements such as preparedness for a more efficienin in home visit and potentially identify health and safety barriers.</t>
  </si>
  <si>
    <t xml:space="preserve">Onboarding data collection (owner vs renter; type of home; type of heating; etc.), Initial customer phone interview/survey.  Vendors use tools such as satellite and street views, tax assessor database, and real estate sites to pre-determine the customer's need.  The Vendors also use the same device (mobile tool) they use for collecting data while in the customers's home as they do with the Virtual Pre-Assessment and can pre-populate date prior to the assessment.    </t>
  </si>
  <si>
    <t xml:space="preserve">Video conferencing (walk-through via live video), Telephonic conferencing (walk-through via phone), DIY REA with remote technical assistance option (video, phone, or chat), Photographic (customer emails photos).  The customer is provided options available to use for the Virtual Pre-Assessment.  This process must be customer driven for the customer's comfort.  The Vendors are able to adapt to any and all of the customer needs.   </t>
  </si>
  <si>
    <t>Customers are provided with the available applications to use for the Virtual Pre-Assessment.   Whatever is best for the customer is utilized for the Virtual Pre-Assessment</t>
  </si>
  <si>
    <t xml:space="preserve">The program uses a disclaimer in the email communication to the customer.   Because the customer chooses the path in which to move forward, a waiver is not required. </t>
  </si>
  <si>
    <t>Other - The process is customer driven.  All information the customer is comfortable providing is accepted.  Should the customer deny a portion, that is fine. At Eversource, we are finding an array of opportunies.   The pilot has shown over 90% of customers taking part in the process could benefit greatly with insulation upgrades.   The technicians are utililizing all approaches to capture as much information as the customer can help provide.   All areas for incentized measures have been found in the home.  We have HVAC, Windows, Insulation, Refrigerator and freezer, dehumidifiers, DHP, etc being capturd through this process</t>
  </si>
  <si>
    <t xml:space="preserve">The beauty of the Virtual Pre-Assessment if it is beneficial to all customers.   We have already begun working with low income customers and this has been successful.   One of the enhancements we are looking to capture is providing customers who are unable to obtain landlord permssion with service.   The Virtual Pre-Assessment will allow the customer to receive service and our program to capture information.  We can then reach out to landlords to demonstrate the need in the home as well as the incentives that we can provide through the program, thus enticing the landlord to provide permission for the in home service. </t>
  </si>
  <si>
    <t>Lighting, Smart strips</t>
  </si>
  <si>
    <t>Written email</t>
  </si>
  <si>
    <t xml:space="preserve">The Vendor can move forward quickly with the Virtual Pre-Assessment.  They create the lead for the service to be provided.  Once approved through system, the vendor schedules the Virtual Pre-Assessment (this can be performed on the same day).  </t>
  </si>
  <si>
    <t xml:space="preserve">Customer Support is extremely important.  The customer service contact group was notified of the Pilot program so they were prepared for any customer concerns.  Our Energy Efficiency Wise Use staff was trained on the Virtual Pre Assessment process so they could address any and all questions from customers.  For the pilot, the customers taking part in the pre-assessments have pre-established relationships with the Vendors.   We have not experienced customer contact with customer service or the wise use team.   As we move forward with Marketing the Virtual Pre-Assessments we will have the material communication and website information available to all customers with the appropriate contact numbers to address any questions or concerns.  </t>
  </si>
  <si>
    <t xml:space="preserve">The company is interested in providing the best service to each customer.   For the Virtual Pre-Assessments, our goal is to ensure a smooth process for the Vendor and the customer alike while capturing as much information as the customer is able/willing to provide.   Eversource is working with a contractor to perform "shadowing" for the Virtual Pre Assessments.   The Vendors provide the scheduled time of the assessment to the contractor.  The contractor joins the call and listens while notating what went well and options for an improved call going forward.   This has been valuable to date.  Technicians have been very supportive of feedback received and ask for additional feedback.  </t>
  </si>
  <si>
    <t xml:space="preserve">In CT for the pilot phase, the selected Vendors were trained on the Virtual Pre-Assessments.  Eversource worked closely with an outside Contractor for best practice information to provide a successful pilot.   As the pilot progressed we included Vendor feedback to streamline the process as well as include additional enhancements.  Currently, this is offered to customers who have requested in home service and have been cancelled or rescheduled due to COVID - 19.  At Eversource, we are taking the approach for this pre-assessment as we would with an in home assessment.  Scripts have been developed to help the technician move seamlessly through the call for the offer of pre-assessment to the actual pre assessment.  Vendors contact the customers to offer this option.  Customers who are willing to participate are scheduled for the pre-assessment that  This  customers requesting service, experience is noted as service is similar to walking through home for assessment.  Training and scripts were provided to vendors.  To date, it has been successful.  We will be hosting training for the remaining HES and HES-IE Vendors on May 7th.  Immediately following, all participating Vendors will move forward with outreach to all customers in rescheduled or cancelled status.  Within 2 weeks, Marketing efforts will take place for all customers. </t>
  </si>
  <si>
    <t>The approximate cost has not been calculated yet.</t>
  </si>
  <si>
    <t>For both the HES and the HES-IE programs, the cost paid to the Vendors performing Virtual Pre-Assessment (VPA) is the administration fee currently provided for the "in home" assessments.  Vendors will also be paid a "labor" fee for each bulb and power strip recommended.    In addtion, the bulb price (material cost) has changed significantly (lower) for VPA</t>
  </si>
  <si>
    <t>Utility, governments and municipalities also buy our platform.</t>
  </si>
  <si>
    <t>Take the place of on-premise assessments until we can get back into buildings, Pre-screen to generate leads, Conduct building assessments, MyHEAT provides a touch-free solution to engage homeowners.  From initial discussion with a prospective client to delivery of information to a homeowner, all of our work can be done without in person contact.  Our HEAT Maps help a utility save time and money targeting the homes in their distribution area that have the most potential energy loss.</t>
  </si>
  <si>
    <t>Building Insulation, Windows, Air Leakage</t>
  </si>
  <si>
    <t xml:space="preserve"> Multifamily (5+), C&amp;I</t>
  </si>
  <si>
    <t xml:space="preserve"> Pre-screen to generate leads, Conduct building assessments</t>
  </si>
  <si>
    <t>Initial customer phone interview/survey ,Commercial Building Asset Score and ENERGY STAR Portfolio Manager data collection from facility manager for C&amp;I and multifamily.</t>
  </si>
  <si>
    <t>Portfolio Manager</t>
  </si>
  <si>
    <t>Video conferencing (walk-through via live video), Telephonic conferencing (walk-through via phone), Photographic (customer emails photos), Electronic (online assessment)</t>
  </si>
  <si>
    <t xml:space="preserve">Computer with camera, Smart phone, </t>
  </si>
  <si>
    <t>Smart phone, Browser for filling out forms</t>
  </si>
  <si>
    <t>Compass</t>
  </si>
  <si>
    <t>Potential Video Conferencing client, currently no restrictions on video conferencing software used</t>
  </si>
  <si>
    <t xml:space="preserve">Building Insulation, Windows, Air Leakage , Heating, Cooling, </t>
  </si>
  <si>
    <t>Building Insulation, Windows, Air Leakage, Heating, Cooling</t>
  </si>
  <si>
    <t xml:space="preserve">Depends on level of customization. </t>
  </si>
  <si>
    <t>Not sure what this means.  Online help desk is available as an option.</t>
  </si>
  <si>
    <t xml:space="preserve">We delivered "Desktop" remote C&amp;I audits as part of a DOE pilot.  </t>
  </si>
  <si>
    <t xml:space="preserve">The C&amp;I Desktop audit system is done by PSD staff using the OpenStudio export from Asset Score and our internal Compass instance.  </t>
  </si>
  <si>
    <t xml:space="preserve">Commercial varies based on the building type and complexity of the ECMs that are to be included.  We have a list with ECMs at different levels of effort for program design.  </t>
  </si>
  <si>
    <t>Pre-screen to generate leads, Conduct building assessments, Develop customer mail-back kits</t>
  </si>
  <si>
    <t>Simple homeowner self-assessment via web application. Availability of usage data from utility can enhance the outputs.</t>
  </si>
  <si>
    <t>Links to Zillow, etc can easily be added</t>
  </si>
  <si>
    <t>Building Insulation, Windows, Air Leakage,  Heating, Cooling</t>
  </si>
  <si>
    <t>Optionally</t>
  </si>
  <si>
    <t>Utility choice</t>
  </si>
  <si>
    <t>Depends on level of customization.  From 2 to 6 weeks is typical.</t>
  </si>
  <si>
    <t xml:space="preserve">Varies depending on level of information collected. </t>
  </si>
  <si>
    <t xml:space="preserve">Homeowner self-assessments have been run for several utilties. Our NYSERDA Comfort Home tool is being adapted for a vintage and visual assessment based air leakage savings to support virtual assessment for envelope reduction and heat pump installation.  Virtual assessment also produces a rough assessment of design heating load. </t>
  </si>
  <si>
    <t>Set up is two parts: need to stand up Compass and then configure self-assessment and data collection tools on top of that.  Compass pricing consists of an annual license + per audit transaction fee that depends on the size of the program. Implementation budget varies on level of configuration/customization needed.</t>
  </si>
  <si>
    <t>Software pricing is based on volume.</t>
  </si>
  <si>
    <t>Take the place of on-premise assessments until we can get back into buildings, Pre-screen to generate leads, Conduct building assessments, Offer contracted opportunity to those that have it</t>
  </si>
  <si>
    <t>Onboarding data collection (owner vs renter; type of home; type of heating; etc.),Building research using publicly available data (energy usage history, solar assessments, sq footage, etc.),Initial customer phone interview/survey,photos etc</t>
  </si>
  <si>
    <t>assessor data, utility data, etc.</t>
  </si>
  <si>
    <t>Video conferencing (walk-through via live video), Telephonic conferencing (walk-through via phone), DIY REA with remote technical assistance option (video, phone, or chat), Photographic (customer emails photos), Electronic (online assessment)</t>
  </si>
  <si>
    <t>Computer with camera, Smart phone, Tablet</t>
  </si>
  <si>
    <t>Take the place of on-premise assessments until we can get back into buildings, Pre-screen to generate leads, Conduct building assessments, Sign project agreements with homeowners</t>
  </si>
  <si>
    <t>Photographic (customer emails photos), Electronic (online assessment), Screen sharing for customer education and giving proposals</t>
  </si>
  <si>
    <t>Building Insulation, , Air Leakage, Lighting, , Heating, Cooling, Domestic Hot Water</t>
  </si>
  <si>
    <t>Summary and Take-Aways</t>
  </si>
  <si>
    <t>Most collect on-boarding data and building research from publicly available data sources and conduct an initial customer phone interview and collect some initial photos.  One only collects data from the customer only and one collects high-resolution thermal data via aircraft.</t>
  </si>
  <si>
    <t>Most utilize property tax assessor and utility data, which can be supplemented with Google Maps tools.  The fly-over service prepares GIS maps for cities.</t>
  </si>
  <si>
    <t>Technology limitations mentioned, otherwise treated similarly as other customers.
MyHeat uses flyover to prioritize candidate properties.</t>
  </si>
  <si>
    <t>Most are in the range of weeks.  MyHeat flyover takes 6 months to set up.</t>
  </si>
  <si>
    <t>Most residential services 1-2 hours
C&amp;I services can take up to a week
MyHeat can take 3 months</t>
  </si>
  <si>
    <t>Most provide phone-based customer support as part of program offerings.</t>
  </si>
  <si>
    <t>Most have robust QA processes in place.</t>
  </si>
  <si>
    <t>This is new territory for most.  Some have piloted REAs, but there is not a lot of widespread experience except by Sealed (3,000 complete, including 900 in Q1 2020) and MyHeat that has provided fly-over services for multiple states and in Canada.</t>
  </si>
  <si>
    <t>Costs have generally not been determined.</t>
  </si>
  <si>
    <t>For residential, a few mentioned $250-300, but most are either proprietary or not yet calculated.</t>
  </si>
  <si>
    <t>Seems like MyHeat is really the outlier in all of these responses across REAs.</t>
  </si>
  <si>
    <t>Energy Hippo requested to be classified as a VEA after completion of the survey</t>
  </si>
  <si>
    <t>MyHEAT Inc. has been reclassified as a VEA in the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</si>
</sst>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rgb="FF333333"/>
      <name val="Arial"/>
      <family val="2"/>
    </font>
    <font>
      <sz val="8"/>
      <name val="Calibri"/>
      <family val="2"/>
      <scheme val="minor"/>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font>
    <font>
      <sz val="11"/>
      <name val="Calibri"/>
      <family val="2"/>
      <scheme val="minor"/>
    </font>
    <font>
      <u/>
      <sz val="11"/>
      <name val="Calibri"/>
      <family val="2"/>
      <scheme val="minor"/>
    </font>
    <font>
      <sz val="7"/>
      <color rgb="FF333E48"/>
      <name val="Arial"/>
      <family val="2"/>
    </font>
    <font>
      <sz val="11"/>
      <color theme="1"/>
      <name val="Calibri"/>
      <family val="2"/>
    </font>
    <font>
      <sz val="11"/>
      <color rgb="FF000000"/>
      <name val="Arial"/>
      <family val="2"/>
    </font>
    <font>
      <sz val="11"/>
      <color theme="1"/>
      <name val="Arial"/>
      <family val="2"/>
    </font>
    <font>
      <u/>
      <sz val="11"/>
      <color rgb="FF1155CC"/>
      <name val="Arial"/>
      <family val="2"/>
    </font>
    <font>
      <sz val="11"/>
      <name val="Arial"/>
      <family val="2"/>
    </font>
  </fonts>
  <fills count="39">
    <fill>
      <patternFill patternType="none"/>
    </fill>
    <fill>
      <patternFill patternType="gray125"/>
    </fill>
    <fill>
      <patternFill patternType="solid">
        <fgColor rgb="FFEAEAE8"/>
      </patternFill>
    </fill>
    <fill>
      <patternFill patternType="solid">
        <fgColor theme="7" tint="0.7999816888943144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rgb="FFFFFFFF"/>
        <bgColor rgb="FFFFFFFF"/>
      </patternFill>
    </fill>
    <fill>
      <patternFill patternType="solid">
        <fgColor rgb="FFFFF2CC"/>
        <bgColor rgb="FFFFF2CC"/>
      </patternFill>
    </fill>
  </fills>
  <borders count="24">
    <border>
      <left/>
      <right/>
      <top/>
      <bottom/>
      <diagonal/>
    </border>
    <border>
      <left style="thin">
        <color rgb="FFA6A6A6"/>
      </left>
      <right style="thin">
        <color rgb="FFA6A6A6"/>
      </right>
      <top style="thin">
        <color rgb="FFA6A6A6"/>
      </top>
      <bottom style="thin">
        <color rgb="FFA6A6A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3">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2" fillId="8" borderId="5" applyNumberFormat="0" applyAlignment="0" applyProtection="0"/>
    <xf numFmtId="0" fontId="13" fillId="9" borderId="6" applyNumberFormat="0" applyAlignment="0" applyProtection="0"/>
    <xf numFmtId="0" fontId="14" fillId="9" borderId="5" applyNumberFormat="0" applyAlignment="0" applyProtection="0"/>
    <xf numFmtId="0" fontId="15" fillId="0" borderId="7" applyNumberFormat="0" applyFill="0" applyAlignment="0" applyProtection="0"/>
    <xf numFmtId="0" fontId="16" fillId="10" borderId="8" applyNumberFormat="0" applyAlignment="0" applyProtection="0"/>
    <xf numFmtId="0" fontId="17" fillId="0" borderId="0" applyNumberFormat="0" applyFill="0" applyBorder="0" applyAlignment="0" applyProtection="0"/>
    <xf numFmtId="0" fontId="4" fillId="11"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cellStyleXfs>
  <cellXfs count="61">
    <xf numFmtId="0" fontId="0" fillId="0" borderId="0" xfId="0"/>
    <xf numFmtId="0" fontId="0" fillId="0" borderId="0" xfId="0" applyAlignment="1">
      <alignment wrapText="1"/>
    </xf>
    <xf numFmtId="0" fontId="0" fillId="0" borderId="0" xfId="0" applyAlignment="1"/>
    <xf numFmtId="0" fontId="1" fillId="2" borderId="1" xfId="0" applyFont="1" applyFill="1" applyBorder="1"/>
    <xf numFmtId="0" fontId="0" fillId="3" borderId="0" xfId="0" applyFill="1"/>
    <xf numFmtId="0" fontId="0" fillId="4" borderId="0" xfId="0" applyFill="1"/>
    <xf numFmtId="0" fontId="0" fillId="3" borderId="0" xfId="0" applyFill="1" applyAlignment="1"/>
    <xf numFmtId="0" fontId="3" fillId="0" borderId="12" xfId="1" applyBorder="1"/>
    <xf numFmtId="16" fontId="0" fillId="0" borderId="0" xfId="0" applyNumberFormat="1" applyAlignment="1">
      <alignment horizontal="left"/>
    </xf>
    <xf numFmtId="0" fontId="0" fillId="0" borderId="0" xfId="0" applyAlignment="1">
      <alignment horizontal="right"/>
    </xf>
    <xf numFmtId="0" fontId="21" fillId="0" borderId="11" xfId="0" applyFont="1" applyFill="1" applyBorder="1" applyAlignment="1">
      <alignment vertical="center"/>
    </xf>
    <xf numFmtId="0" fontId="0" fillId="0" borderId="11" xfId="0" applyFill="1" applyBorder="1"/>
    <xf numFmtId="0" fontId="22" fillId="0" borderId="12" xfId="0" applyFont="1" applyFill="1" applyBorder="1" applyAlignment="1">
      <alignment vertical="center"/>
    </xf>
    <xf numFmtId="0" fontId="23" fillId="0" borderId="12" xfId="0" applyFont="1" applyFill="1" applyBorder="1"/>
    <xf numFmtId="0" fontId="24" fillId="0" borderId="12" xfId="1" applyFont="1" applyFill="1" applyBorder="1"/>
    <xf numFmtId="0" fontId="0" fillId="0" borderId="12" xfId="0" applyFill="1" applyBorder="1"/>
    <xf numFmtId="0" fontId="24" fillId="0" borderId="12" xfId="1" applyFont="1" applyFill="1" applyBorder="1" applyAlignment="1">
      <alignment vertical="center"/>
    </xf>
    <xf numFmtId="0" fontId="3" fillId="0" borderId="12" xfId="1" applyFill="1" applyBorder="1"/>
    <xf numFmtId="0" fontId="21" fillId="0" borderId="12" xfId="0" applyFont="1" applyFill="1" applyBorder="1" applyAlignment="1">
      <alignment vertical="center"/>
    </xf>
    <xf numFmtId="0" fontId="0" fillId="0" borderId="0" xfId="0" applyFill="1"/>
    <xf numFmtId="0" fontId="7" fillId="0" borderId="18" xfId="4" applyBorder="1" applyAlignment="1">
      <alignment horizontal="center" vertical="center" wrapText="1"/>
    </xf>
    <xf numFmtId="0" fontId="7" fillId="0" borderId="13" xfId="4" applyBorder="1" applyAlignment="1">
      <alignment horizontal="center" vertical="center" wrapText="1"/>
    </xf>
    <xf numFmtId="0" fontId="7" fillId="0" borderId="19" xfId="4" applyFill="1" applyBorder="1" applyAlignment="1">
      <alignment horizontal="center" vertical="center" wrapText="1"/>
    </xf>
    <xf numFmtId="0" fontId="22" fillId="0" borderId="20" xfId="0" applyFont="1" applyFill="1" applyBorder="1" applyAlignment="1">
      <alignment vertical="center"/>
    </xf>
    <xf numFmtId="0" fontId="0" fillId="0" borderId="21" xfId="0" applyFill="1" applyBorder="1"/>
    <xf numFmtId="0" fontId="0" fillId="0" borderId="20" xfId="0" applyFill="1" applyBorder="1"/>
    <xf numFmtId="0" fontId="0" fillId="0" borderId="21" xfId="0" applyFill="1" applyBorder="1" applyAlignment="1">
      <alignment wrapText="1"/>
    </xf>
    <xf numFmtId="0" fontId="25" fillId="0" borderId="12" xfId="0" applyFont="1" applyFill="1" applyBorder="1"/>
    <xf numFmtId="0" fontId="23" fillId="0" borderId="20" xfId="0" applyFont="1" applyFill="1" applyBorder="1" applyAlignment="1">
      <alignment vertical="center"/>
    </xf>
    <xf numFmtId="0" fontId="25" fillId="0" borderId="12" xfId="0" applyFont="1" applyFill="1" applyBorder="1" applyAlignment="1">
      <alignment vertical="center" wrapText="1"/>
    </xf>
    <xf numFmtId="0" fontId="0" fillId="0" borderId="22" xfId="0" applyFill="1" applyBorder="1"/>
    <xf numFmtId="0" fontId="3" fillId="0" borderId="11" xfId="1" applyFill="1" applyBorder="1"/>
    <xf numFmtId="0" fontId="0" fillId="0" borderId="23" xfId="0" applyFill="1" applyBorder="1" applyAlignment="1">
      <alignment wrapText="1"/>
    </xf>
    <xf numFmtId="0" fontId="0" fillId="0" borderId="23" xfId="0" applyFill="1" applyBorder="1"/>
    <xf numFmtId="0" fontId="7" fillId="0" borderId="13" xfId="4" applyFill="1" applyBorder="1" applyAlignment="1">
      <alignment horizontal="center" vertical="center" wrapText="1"/>
    </xf>
    <xf numFmtId="0" fontId="22" fillId="0" borderId="22" xfId="0" applyFont="1" applyFill="1" applyBorder="1" applyAlignment="1">
      <alignment vertical="center"/>
    </xf>
    <xf numFmtId="0" fontId="22" fillId="0" borderId="11" xfId="0" applyFont="1" applyFill="1" applyBorder="1" applyAlignment="1">
      <alignment vertical="center"/>
    </xf>
    <xf numFmtId="0" fontId="3" fillId="0" borderId="12" xfId="1" applyFill="1" applyBorder="1" applyAlignment="1">
      <alignment wrapText="1"/>
    </xf>
    <xf numFmtId="0" fontId="24" fillId="0" borderId="11" xfId="1" applyFont="1" applyFill="1" applyBorder="1" applyAlignment="1">
      <alignment vertical="center"/>
    </xf>
    <xf numFmtId="0" fontId="3" fillId="0" borderId="11" xfId="1" applyFill="1" applyBorder="1" applyAlignment="1">
      <alignment vertical="center"/>
    </xf>
    <xf numFmtId="0" fontId="0" fillId="0" borderId="0" xfId="0" applyFill="1" applyAlignment="1">
      <alignment wrapText="1"/>
    </xf>
    <xf numFmtId="0" fontId="0" fillId="0" borderId="0" xfId="0" applyFont="1" applyFill="1" applyBorder="1" applyAlignment="1">
      <alignment wrapText="1"/>
    </xf>
    <xf numFmtId="0" fontId="0" fillId="0" borderId="15" xfId="0" applyBorder="1" applyAlignment="1">
      <alignment wrapText="1"/>
    </xf>
    <xf numFmtId="0" fontId="0" fillId="0" borderId="17" xfId="0" applyBorder="1" applyAlignment="1">
      <alignment wrapText="1"/>
    </xf>
    <xf numFmtId="0" fontId="0" fillId="36" borderId="0" xfId="0" applyFont="1" applyFill="1" applyBorder="1" applyAlignment="1">
      <alignment wrapText="1"/>
    </xf>
    <xf numFmtId="0" fontId="0" fillId="0" borderId="14" xfId="0" applyBorder="1" applyAlignment="1">
      <alignment wrapText="1"/>
    </xf>
    <xf numFmtId="0" fontId="0" fillId="0" borderId="16" xfId="0" applyBorder="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0" fillId="0" borderId="15" xfId="0" applyFill="1" applyBorder="1" applyAlignment="1">
      <alignment wrapText="1"/>
    </xf>
    <xf numFmtId="0" fontId="25" fillId="0" borderId="0" xfId="0" applyFont="1" applyAlignment="1">
      <alignment vertical="center" wrapText="1"/>
    </xf>
    <xf numFmtId="0" fontId="0" fillId="0" borderId="0" xfId="0" applyAlignment="1">
      <alignment wrapText="1"/>
    </xf>
    <xf numFmtId="0" fontId="26" fillId="37" borderId="0" xfId="0" applyFont="1" applyFill="1"/>
    <xf numFmtId="0" fontId="28" fillId="37" borderId="0" xfId="0" applyFont="1" applyFill="1" applyAlignment="1">
      <alignment wrapText="1"/>
    </xf>
    <xf numFmtId="0" fontId="21" fillId="38" borderId="0" xfId="0" applyFont="1" applyFill="1" applyAlignment="1">
      <alignment horizontal="left" wrapText="1"/>
    </xf>
    <xf numFmtId="0" fontId="27" fillId="37" borderId="0" xfId="0" applyFont="1" applyFill="1" applyAlignment="1">
      <alignment wrapText="1"/>
    </xf>
    <xf numFmtId="0" fontId="27" fillId="38" borderId="0" xfId="0" applyFont="1" applyFill="1" applyAlignment="1">
      <alignment wrapText="1"/>
    </xf>
    <xf numFmtId="0" fontId="0" fillId="37" borderId="0" xfId="0" applyFill="1" applyAlignment="1">
      <alignment wrapText="1"/>
    </xf>
    <xf numFmtId="0" fontId="29" fillId="38" borderId="0" xfId="0" applyFont="1" applyFill="1" applyAlignment="1">
      <alignment wrapText="1"/>
    </xf>
    <xf numFmtId="0" fontId="30" fillId="38" borderId="0" xfId="0" applyFont="1" applyFill="1" applyAlignment="1">
      <alignment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66">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general" vertical="bottom" textRotation="0" wrapText="1" indent="0" justifyLastLine="0" shrinkToFit="0" readingOrder="0"/>
    </dxf>
    <dxf>
      <fill>
        <patternFill patternType="none">
          <fgColor indexed="64"/>
          <bgColor auto="1"/>
        </patternFill>
      </fill>
    </dxf>
    <dxf>
      <fill>
        <patternFill patternType="none">
          <fgColor indexed="64"/>
          <bgColor auto="1"/>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auto="1"/>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patternType="solid">
          <fgColor indexed="64"/>
          <bgColor theme="7" tint="0.79998168889431442"/>
        </patternFill>
      </fill>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CFCC2C-4BEB-4160-8100-0AA0528FA990}" name="Table7" displayName="Table7" ref="B4:ES23" totalsRowShown="0">
  <autoFilter ref="B4:ES23" xr:uid="{F63E6826-31CE-4A7D-B261-C15F191CEAA8}">
    <filterColumn colId="19">
      <filters>
        <filter val="Remote"/>
      </filters>
    </filterColumn>
  </autoFilter>
  <tableColumns count="148">
    <tableColumn id="1" xr3:uid="{94999974-8A5C-4FA5-9614-D9ADF948A73F}" name="Company Name"/>
    <tableColumn id="2" xr3:uid="{5E8DE8A1-0783-426E-82D9-F02F7C8BF051}" name="Contact Name"/>
    <tableColumn id="3" xr3:uid="{BA4497CE-AB3D-4BA8-94CD-6DD6B32FABAB}" name="Contact Title"/>
    <tableColumn id="4" xr3:uid="{D139BF92-C2ED-42E7-BC6F-53AFF44BC4B4}" name="Email"/>
    <tableColumn id="5" xr3:uid="{BD0EC620-9A55-4A4B-AD61-41F200A778E9}" name="Phone Number"/>
    <tableColumn id="146" xr3:uid="{0F0EC45F-8D59-4A15-8597-F67086D3432F}" name="Sector"/>
    <tableColumn id="6" xr3:uid="{B7C57590-01C2-489D-99DB-B6F7904C8D1B}" name="Column19"/>
    <tableColumn id="7" xr3:uid="{32A2362D-38B6-42E3-893B-E67983665762}" name="Column1"/>
    <tableColumn id="8" xr3:uid="{71B3E4E1-ACED-4566-BCB3-4615E488AB67}" name="Column2"/>
    <tableColumn id="147" xr3:uid="{9E1FB3DF-1FDA-4645-9421-7B8DBDE515A7}" name="Building Type"/>
    <tableColumn id="9" xr3:uid="{C04D72CB-A88A-464F-8AB3-4C359DC26081}" name="Building Type2"/>
    <tableColumn id="10" xr3:uid="{1D522A3B-57A9-49B3-8DDA-C3E38B74D761}" name="Column3"/>
    <tableColumn id="11" xr3:uid="{78FC26FF-6E21-4616-ACA7-2C567020969C}" name="Column4"/>
    <tableColumn id="12" xr3:uid="{028C3F7D-B36A-4767-A89E-5D307DF0BE6D}" name="Column5"/>
    <tableColumn id="148" xr3:uid="{270E5139-292C-45AE-B034-BB8E76E2659D}" name="Customer"/>
    <tableColumn id="13" xr3:uid="{0288886E-B41F-45D6-B694-5C0D56B3B0E2}" name="Who do you provide services to?"/>
    <tableColumn id="14" xr3:uid="{AC12A6AC-C4DE-4BE3-88A1-E730D0B16582}" name="Column6"/>
    <tableColumn id="15" xr3:uid="{FB19CDC5-0DD8-4B93-961F-A73917023A32}" name="Column7"/>
    <tableColumn id="16" xr3:uid="{BFD1FE58-B800-45C4-8BF8-23E6FDCB384C}" name="Column8"/>
    <tableColumn id="17" xr3:uid="{EAF20B51-3E82-4EC4-90DB-53E386C5DE06}" name="Do you offer Remote or Virtual Energy Assessments?Virtual Energy Assessment (VEA) refers to software that completes tasks such as collecting and analyzing public/utility data to screen for leads, develop a building model, or develop preliminary energy eff"/>
    <tableColumn id="18" xr3:uid="{0232B18A-2713-4AE7-9CAA-65266ACAB2E9}" name="Please provide a general description of the process for conducting VEAs:"/>
    <tableColumn id="19" xr3:uid="{B2D3CBCE-C882-4F16-87C2-B1786CF346A5}" name="Which of the following features does your software include?"/>
    <tableColumn id="20" xr3:uid="{CC18FCF6-74C4-4718-A7A4-5F474B4D51CA}" name="Column9"/>
    <tableColumn id="21" xr3:uid="{D77D843D-06DA-458E-8F79-CD93857A59EC}" name="Column10"/>
    <tableColumn id="22" xr3:uid="{0C0558D5-8D8F-4920-A98E-380D281A4FCF}" name="Column11"/>
    <tableColumn id="23" xr3:uid="{4C3426E5-F510-482C-89C2-0546B83F13FA}" name="Column12"/>
    <tableColumn id="24" xr3:uid="{237A78A2-DE33-4608-96DD-E1591AEBBFC3}" name="Column13"/>
    <tableColumn id="25" xr3:uid="{249801A5-56CF-44B5-A0D0-80CBA1F0E5B9}" name="Column14"/>
    <tableColumn id="26" xr3:uid="{30BE5DF1-41A4-4F3A-8C2A-DE4F03BD5F13}" name="Column15"/>
    <tableColumn id="27" xr3:uid="{1AC46237-C285-4226-8AE9-DE4D53705CDF}" name="Column16"/>
    <tableColumn id="28" xr3:uid="{4052F34B-A45A-4DD2-BBC5-3FD2E2BA2AC6}" name="Column17"/>
    <tableColumn id="29" xr3:uid="{529F1A51-DA36-432B-93FC-D42C42331564}" name="Describe the modeling process used in your software (if applicable):"/>
    <tableColumn id="30" xr3:uid="{41F8698E-3CF1-47E2-81DF-3D10CBE38A00}" name="What is the set up time in terms of weeks from contract signing to implementation?"/>
    <tableColumn id="31" xr3:uid="{4028ECDE-4767-46BC-94CE-4ECB188C9E9A}" name="What is the approximate time to perform a single VEA?"/>
    <tableColumn id="32" xr3:uid="{6555CB1D-AAFC-4F7F-B94B-C7D26602DE56}" name="What local partnerships do you rely on for your VEA software to be successful (utilities, lead vendor, weatherization contractors)?"/>
    <tableColumn id="136" xr3:uid="{08B63997-3330-498D-BFF7-BDF787FEC71D}" name="Assessed Measures">
      <calculatedColumnFormula>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calculatedColumnFormula>
    </tableColumn>
    <tableColumn id="137" xr3:uid="{A7AEDF60-74CC-4078-9BA8-7D14BEEDAAF4}" name="Recommended measures">
      <calculatedColumnFormula>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calculatedColumnFormula>
    </tableColumn>
    <tableColumn id="33" xr3:uid="{30888DD0-D855-4130-BDE8-115E759F50B5}" name="Building insulation - Assessed:"/>
    <tableColumn id="34" xr3:uid="{5B66357E-7A84-44FB-8061-42C14B588273}" name="Building insulation - Provides recommendations for:"/>
    <tableColumn id="35" xr3:uid="{EDD1FFB5-83CC-43CC-B6B3-8054F8F5C4F7}" name="Windows - Assessed:"/>
    <tableColumn id="36" xr3:uid="{D2ACF042-6541-4175-AF05-185153DCB965}" name="Windows - Provides recommendations for:"/>
    <tableColumn id="37" xr3:uid="{0577CAEB-74E8-4DA4-959A-36B66C7B7457}" name="Air leakage - Assessed:"/>
    <tableColumn id="38" xr3:uid="{B9BBD901-D93A-4B91-A1F6-FC92E9A0ECE0}" name="Air leakage - Provides recommendations for:"/>
    <tableColumn id="39" xr3:uid="{30EA6557-0205-482E-A2DF-97E6BBBA72CE}" name="Lighting - Assessed:"/>
    <tableColumn id="40" xr3:uid="{32CEE3F9-4705-4014-B1AF-2D54BA47B4AB}" name="Lighting - Provides recommendations for:"/>
    <tableColumn id="41" xr3:uid="{A928A67C-784D-4FBA-8A45-BDBBEFCC67B4}" name="Refrigeration - Assessed:"/>
    <tableColumn id="42" xr3:uid="{7FBF8AE1-512A-40B3-9620-14F200E19DBE}" name="Refrigeration - Provides recommendations for:"/>
    <tableColumn id="43" xr3:uid="{68BBDE5C-C765-43D1-891C-80CCA0152C25}" name="Heating - Assessed:"/>
    <tableColumn id="44" xr3:uid="{71F23874-C566-4BB5-B402-B219B9FCFECA}" name="Heating - Provides recommendations for:"/>
    <tableColumn id="45" xr3:uid="{B0C99358-77CE-4387-A271-A706077CC7C9}" name="Cooling - Assessed:"/>
    <tableColumn id="46" xr3:uid="{8A03FCA7-3609-4A85-8995-1B4682E2CF4A}" name="Cooling - Provides recommendations for:"/>
    <tableColumn id="47" xr3:uid="{4AADE6AE-4521-4E83-9208-76FC9B05AFD3}" name="Domestic hot water - Assessed:"/>
    <tableColumn id="48" xr3:uid="{9510E7D3-56B8-4FB9-A027-D50376BB490C}" name="Domestic hot water - Provides recommendations for:"/>
    <tableColumn id="49" xr3:uid="{C2960AA7-E14E-44B0-87DA-D5D33C0FBE8C}" name="Appliances - Assessed:"/>
    <tableColumn id="50" xr3:uid="{0FD8B592-73C2-4A42-B0D9-61775AE19522}" name="Appliances - Provides recommendations for:"/>
    <tableColumn id="51" xr3:uid="{903CBDF5-84C7-40EB-8F91-1AACBD04B804}" name="Retail products - Assessed:"/>
    <tableColumn id="52" xr3:uid="{E8DDA3EC-DAAF-43E3-AA53-32A2DFC6A471}" name="Retail products - Provides recommendations for:"/>
    <tableColumn id="53" xr3:uid="{B3B0D74D-5EE7-4FF2-9783-73C9D68396C4}" name="Solar - Assessed:"/>
    <tableColumn id="54" xr3:uid="{304CD0B6-20F6-46D5-B257-7EC97A48D989}" name="Solar - Provides recommendations for:"/>
    <tableColumn id="55" xr3:uid="{B559DA6A-160C-482A-B742-C63F4C12E4BC}" name="Other (please specify)"/>
    <tableColumn id="56" xr3:uid="{E41648C8-7355-4BE1-BF5A-1F243BE9E37C}" name="Do you have a VEA customer privacy policy? If yes, describe."/>
    <tableColumn id="57" xr3:uid="{2D18E54D-A0AE-47C0-BFB4-B364A537A5B3}" name="Column41"/>
    <tableColumn id="58" xr3:uid="{50E4C3A4-AE55-4456-AD3D-51A36FA03BCF}" name="Are there unique considerations for low-income programs when using your software? If so, please describe."/>
    <tableColumn id="59" xr3:uid="{64AD040F-3EA2-44E5-AA8C-BB61F121F51B}" name="Describe your VEA customer support service:"/>
    <tableColumn id="60" xr3:uid="{87588B8A-BE56-4FFE-9CCE-D33FF5C51C8F}" name="Describe methods for providing VEA Quality Assurance/Quality Control:"/>
    <tableColumn id="61" xr3:uid="{561F5184-CF17-42E1-88E2-6DE7C95849DC}" name="What is your baseline cost to procure and set up your VEA system at this time?"/>
    <tableColumn id="62" xr3:uid="{6B1BAD65-920B-4760-8B91-3DC4BA7FD5A9}" name="What is your cost structure (software user fee, charge per building assessment, etc.)?"/>
    <tableColumn id="63" xr3:uid="{978F0189-B9E8-4DD6-9B71-4D00302A9D71}" name="Describe jurisdiction, client, program and experience with this VEA previously."/>
    <tableColumn id="139" xr3:uid="{81D64046-F588-4C0C-900E-7891D3293F90}" name="REA Objective" dataDxfId="65">
      <calculatedColumnFormula>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calculatedColumnFormula>
    </tableColumn>
    <tableColumn id="64" xr3:uid="{ED2E3BA9-59AB-4433-B80D-7046C6ADC910}" name="What is the objective of your REA process? Check all that apply."/>
    <tableColumn id="65" xr3:uid="{76649F2D-CB21-419E-B89A-889C9A21506F}" name="Column42"/>
    <tableColumn id="66" xr3:uid="{92C8B3CE-A458-4985-9248-3A6790433D2A}" name="Column43"/>
    <tableColumn id="67" xr3:uid="{F49AA179-A3C8-4D73-AF86-08B5BA1B2D3C}" name="Column44"/>
    <tableColumn id="68" xr3:uid="{43D3D0A7-D4BC-4BCB-B555-6CB0E3E68AE5}" name="Column45"/>
    <tableColumn id="140" xr3:uid="{C9D669F0-39DC-4DA6-8AA1-9A252CFB27AE}" name="Please specify any pre-REA building data collection methods:"/>
    <tableColumn id="69" xr3:uid="{7FB588F3-73AE-4E8D-A518-3BE470D4D8AE}" name="Please specify any pre-REA building data collection methods:2"/>
    <tableColumn id="70" xr3:uid="{530E58BE-C7F7-4AF5-BE5F-0C16AD5E60F8}" name="Column46"/>
    <tableColumn id="71" xr3:uid="{C57D1A96-9EFC-4C5B-8EAB-DBC7A2897EFB}" name="Column47"/>
    <tableColumn id="72" xr3:uid="{8715BE86-6327-4C8C-975E-2EBBDE01EBAD}" name="Column48"/>
    <tableColumn id="73" xr3:uid="{D678A8DD-1D79-4FB3-8B54-7527D5815345}" name="Please describe any sources for pre-REA building data (examples may include assessor data, utility data, etc.):"/>
    <tableColumn id="141" xr3:uid="{33B1D5DE-5B9C-4D9A-9575-C2BF59CECE2C}" name="Tools used by REA">
      <calculatedColumnFormula>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calculatedColumnFormula>
    </tableColumn>
    <tableColumn id="74" xr3:uid="{DE98CAC7-6AAD-4DF2-A526-B7379568062A}" name="Which of the following does your REA utilize?"/>
    <tableColumn id="75" xr3:uid="{10C49EFD-A8FD-4CCC-9B33-4F5C4C78DCD4}" name="Column49"/>
    <tableColumn id="76" xr3:uid="{33F94777-3C39-447E-A097-83ABA6EB138C}" name="Column50"/>
    <tableColumn id="77" xr3:uid="{3749A204-13E5-45B2-9929-70AB6A602686}" name="Column51"/>
    <tableColumn id="78" xr3:uid="{E4A648F9-838D-410E-9F50-0C1168564F1E}" name="Column52"/>
    <tableColumn id="79" xr3:uid="{1D4A410C-D520-497E-A89A-F5DE6595E572}" name="Column53"/>
    <tableColumn id="142" xr3:uid="{BB85E93A-F285-4F97-AC00-C4816C4D1E5C}" name="Vendor Hardware">
      <calculatedColumnFormula>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calculatedColumnFormula>
    </tableColumn>
    <tableColumn id="80" xr3:uid="{346CA11C-2168-45F3-985A-CDAB80AF1AB2}" name="Please specify the required hardware (Vendor)"/>
    <tableColumn id="81" xr3:uid="{CF26DE31-214E-498F-BAD7-85392A4BD1A1}" name="Column54"/>
    <tableColumn id="82" xr3:uid="{EF2BB499-3ABA-4D70-8EF5-A4BCE12A701E}" name="Column55"/>
    <tableColumn id="83" xr3:uid="{370BBBFD-C0A2-49CB-8D19-50D4DF26795D}" name="Column56"/>
    <tableColumn id="143" xr3:uid="{FFD53799-E682-481C-84FB-3B2271080841}" name="Participant Hardware">
      <calculatedColumnFormula>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calculatedColumnFormula>
    </tableColumn>
    <tableColumn id="84" xr3:uid="{B3B6532C-273E-42EE-816D-267A976EB5E0}" name="Please specify the required hardware (Participant)"/>
    <tableColumn id="85" xr3:uid="{457A3A91-713A-48D3-8609-D550DC464035}" name="Column57"/>
    <tableColumn id="86" xr3:uid="{E4BB6637-FA3A-45F6-8EE5-63E603959448}" name="Column58"/>
    <tableColumn id="87" xr3:uid="{5892ACD6-6455-4C7C-9D35-46BD0DDD82A3}" name="Column59"/>
    <tableColumn id="88" xr3:uid="{D0AE2225-DA5A-4AAF-90D8-96A76A1E24A1}" name="Vendor Software"/>
    <tableColumn id="89" xr3:uid="{56986436-A86E-45D0-9110-9A4EE0286B9F}" name="Particpant Software"/>
    <tableColumn id="90" xr3:uid="{AEFB6171-5188-41E5-BFBA-97A7ABB5B8A0}" name="Is a video conferencing/photographic waiver form required?"/>
    <tableColumn id="145" xr3:uid="{1BABDC09-DD14-4D48-981B-BFE61DDE665E}" name="Assessed">
      <calculatedColumnFormula>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calculatedColumnFormula>
    </tableColumn>
    <tableColumn id="144" xr3:uid="{035E0581-333E-4B65-805B-B9E64EE20D0A}" name="Provides Recs for">
      <calculatedColumnFormula>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calculatedColumnFormula>
    </tableColumn>
    <tableColumn id="91" xr3:uid="{7006E2E0-F35D-4F2B-9421-DAD2CCA8F5A4}" name="Building insulation - Assessed:2"/>
    <tableColumn id="92" xr3:uid="{3988A53F-3B01-42B3-8592-9144C9E38210}" name="Building insulation - Provides recommendations for:3"/>
    <tableColumn id="93" xr3:uid="{9744CF7D-C6E0-4405-9257-26F61034276B}" name="Windows - Assessed:4"/>
    <tableColumn id="94" xr3:uid="{E98457AA-6F34-49E3-B36C-A9427E8F4268}" name="Windows - Provides recommendations for:5"/>
    <tableColumn id="95" xr3:uid="{232195A3-D7BC-4D11-8B98-0320607F9173}" name="Air leakage - Assessed:6"/>
    <tableColumn id="96" xr3:uid="{FB35A066-9E46-4720-ADC7-78916E47067A}" name="Air leakage - Provides recommendations for:7"/>
    <tableColumn id="97" xr3:uid="{23CB1365-3CD0-4CB1-9B78-9524C4007037}" name="Lighting - Assessed:8"/>
    <tableColumn id="98" xr3:uid="{DE2382AF-8DD9-4E49-A0FF-9042C7E92E7E}" name="Lighting - Provides recommendations for:9"/>
    <tableColumn id="99" xr3:uid="{50423EED-CEFA-4BE3-BD62-C0FCE9798B00}" name="Refrigeration - Assessed:10"/>
    <tableColumn id="100" xr3:uid="{A32CC590-7BBE-4D4A-BF37-545F146C42CA}" name="Refrigeration - Provides recommendations for:11"/>
    <tableColumn id="101" xr3:uid="{720978D9-48E5-4F52-B9B3-340274C1DCE3}" name="Heating - Assessed:12"/>
    <tableColumn id="102" xr3:uid="{9041A216-1589-4A40-9588-325187C27DB7}" name="Heating - Provides recommendations for:13"/>
    <tableColumn id="103" xr3:uid="{3F1DA6F1-C4E2-451D-BFD1-8B1E9FCE72EA}" name="Cooling - Assessed:14"/>
    <tableColumn id="104" xr3:uid="{C1C3D1FC-1054-47D3-B155-D7784EA41CC2}" name="Cooling - Provides recommendations for:15"/>
    <tableColumn id="105" xr3:uid="{30731176-C0EE-480F-9869-6DF9B5940E1D}" name="Domestic hot water - Assessed:16"/>
    <tableColumn id="106" xr3:uid="{92BBD54C-D38A-45B9-A572-3125F536293F}" name="Domestic hot water - Provides recommendations for:17"/>
    <tableColumn id="107" xr3:uid="{F2E7572E-6E40-4776-A56C-E884DA04E3C4}" name="Appliances - Assessed:18"/>
    <tableColumn id="108" xr3:uid="{FC6F9963-F32E-4F78-A4A1-D2F207BCF731}" name="Appliances - Provides recommendations for:19"/>
    <tableColumn id="109" xr3:uid="{44FADEBC-8471-4714-AD8C-7D9FBC4BD6A5}" name="Retail products - Assessed:20"/>
    <tableColumn id="110" xr3:uid="{E8F24E1A-32B5-4E46-BA1F-DA4D40BD4935}" name="Retail products - Provides recommendations for:21"/>
    <tableColumn id="111" xr3:uid="{D256E584-98F7-4D60-A2BA-0EAD5AC6CA94}" name="Solar - Assessed:22"/>
    <tableColumn id="112" xr3:uid="{555322D4-0938-472F-B03E-1CC2EC6F75A1}" name="Solar - Provides recommendations for:23"/>
    <tableColumn id="113" xr3:uid="{2A6366C8-95C0-428C-A30C-82D6EB9EF3CB}" name="Other (please specify)24"/>
    <tableColumn id="114" xr3:uid="{66ED6AEE-6727-4A65-B971-D3D21BE3CCBF}" name="Are there unique considerations for low-income programs when using your program? If so, please describe."/>
    <tableColumn id="115" xr3:uid="{BA5633CF-2836-467D-92AF-59D2D1D0735A}" name="Is your REA combined with a Customer Kit (eg. LEDs, smart strips, aerators, etc.)?"/>
    <tableColumn id="138" xr3:uid="{B9A67E70-5BC4-478D-9D4E-A2BB3880986F}" name="Column18"/>
    <tableColumn id="116" xr3:uid="{D8893B83-D21F-4142-BA4C-4D32443DC028}" name="Please select all direct installation measures sent:"/>
    <tableColumn id="117" xr3:uid="{BA83B2C4-AF2C-444B-8B00-3DC69818EAE7}" name="Column60"/>
    <tableColumn id="118" xr3:uid="{FDDF73D8-D6CA-49DB-B72B-8D9097E09BFA}" name="Column61"/>
    <tableColumn id="119" xr3:uid="{6889737B-9A3E-4FF2-A6EA-2D42198CB9A8}" name="Column62"/>
    <tableColumn id="120" xr3:uid="{0C12707C-956E-4C8F-9180-F2621F9B1300}" name="Column63"/>
    <tableColumn id="121" xr3:uid="{94D59767-0313-4149-BBD0-B9B56C0FFA6E}" name="Column64"/>
    <tableColumn id="122" xr3:uid="{01098708-4570-4A4E-BDA9-203F1BA3C4E3}" name="Please specify the delivery method (US Mail, etc):"/>
    <tableColumn id="123" xr3:uid="{CB2380A3-62C3-42F2-B0E8-D289F0C0A26C}" name="Are installation instructions provided with the Customer Kit?"/>
    <tableColumn id="124" xr3:uid="{D42D717E-4768-417C-9C25-E4AD03ED5CCF}" name="Please specify the type of instructions included:"/>
    <tableColumn id="125" xr3:uid="{CF32DE09-51CE-42A4-BECC-97F14E89670F}" name="Column65"/>
    <tableColumn id="126" xr3:uid="{C4889AC2-307C-4D3A-87F9-9EDC7A51F909}" name="Column66"/>
    <tableColumn id="127" xr3:uid="{E1494B3A-B5B3-4F4D-B077-F33337268985}" name="Column67"/>
    <tableColumn id="128" xr3:uid="{1F8EB85A-1EB2-45EE-9156-F6C0949B4D5A}" name="What is the set up time in terms of time from utility approval to initial REA implementation?"/>
    <tableColumn id="129" xr3:uid="{81DBAFEA-5605-48AC-A5FB-04B09D983128}" name="What is the approximate time to perform a single REA?"/>
    <tableColumn id="130" xr3:uid="{A8BC0368-4158-4792-9A02-27134462E3D0}" name="Describe REA customer support services:"/>
    <tableColumn id="131" xr3:uid="{2F500019-33FA-404C-BA07-AD63E5659994}" name="Describe methods for providing REA Quality Assurance/Quality Control:"/>
    <tableColumn id="132" xr3:uid="{94CC429D-BC4F-4079-ABBB-DD6C21EFA5E9}" name="Describe jurisdiction, client, program and experience with this REA previously."/>
    <tableColumn id="133" xr3:uid="{1D66C2E1-55AD-4BB1-8FA1-D44B697BF12E}" name="What is the approximate cost to procure and set up your REA system at this time?"/>
    <tableColumn id="134" xr3:uid="{DE5563FD-6EFE-4299-9DF6-A80A66029FF0}" name="What is the approximate cost per REA?"/>
    <tableColumn id="135" xr3:uid="{35460516-5324-48DA-B2C3-27E0C59BC36B}" name="Describe jurisdiction, client, program and experience with this  REA previously."/>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5E97F4-6830-411C-9CC5-395569E85842}" name="Table1" displayName="Table1" ref="B1:G16" totalsRowShown="0">
  <autoFilter ref="B1:G16" xr:uid="{12976A71-F687-4C6A-8DAF-3E2F9D31DD32}"/>
  <tableColumns count="6">
    <tableColumn id="1" xr3:uid="{38ECEE50-E00E-4225-A655-DFDACCD69DE2}" name="Company"/>
    <tableColumn id="2" xr3:uid="{621E86D7-2DA0-44B6-AD15-477750C3E5B0}" name="Assessment Type"/>
    <tableColumn id="3" xr3:uid="{D08ED21B-95DF-4C1B-B7F0-66D785CD93EE}" name="Sector"/>
    <tableColumn id="4" xr3:uid="{4EEB8ED2-46CB-4219-8DF1-D3ACDCD06084}" name="Who do you provide services to?"/>
    <tableColumn id="5" xr3:uid="{7870AE89-2BE9-413B-8D1B-0DD575402E2B}" name="What is the approximate time to perform a single REA/VEA?"/>
    <tableColumn id="6" xr3:uid="{B19A7C9F-F451-4C16-AB65-81AF36D3B188}" name="What is the set up time from approval to implementation"/>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3A08BD-EA08-4EF3-8F30-32F2EFADDB1E}" name="Table3" displayName="Table3" ref="B2:G21" totalsRowShown="0" headerRowDxfId="64" dataDxfId="62" headerRowBorderDxfId="63" tableBorderDxfId="61" totalsRowBorderDxfId="60" headerRowCellStyle="Heading 2">
  <autoFilter ref="B2:G21" xr:uid="{C38BBFFF-0130-4C5E-8268-94D4393BDA37}">
    <filterColumn colId="5">
      <filters>
        <filter val="No - waiting for response"/>
      </filters>
    </filterColumn>
  </autoFilter>
  <sortState xmlns:xlrd2="http://schemas.microsoft.com/office/spreadsheetml/2017/richdata2" ref="B3:G21">
    <sortCondition ref="B2:B21"/>
  </sortState>
  <tableColumns count="6">
    <tableColumn id="1" xr3:uid="{47ADE853-FDA1-4E8B-8A2B-881F86F20F54}" name="Firm" dataDxfId="59"/>
    <tableColumn id="2" xr3:uid="{190D3E1F-F2DE-4FED-9D88-E3E16653966A}" name="Contact Person" dataDxfId="58"/>
    <tableColumn id="3" xr3:uid="{9CCD81F7-D894-47CF-9905-4E1FCF236222}" name="Email" dataDxfId="57" dataCellStyle="Hyperlink"/>
    <tableColumn id="5" xr3:uid="{2543305D-C53C-4FC4-B716-96C14113E13B}" name="REA vs. VEA" dataDxfId="56"/>
    <tableColumn id="4" xr3:uid="{91C45D45-A1DA-4447-A907-D16C2B49D755}" name="Response to edits" dataDxfId="55"/>
    <tableColumn id="6" xr3:uid="{92A56204-DE08-4886-8D4A-8DA04DE27E97}" name="Edits made" dataDxfId="54"/>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293C1A-3E74-4066-AB40-7B8B3CF95C52}" name="Table9" displayName="Table9" ref="B4:V12" totalsRowShown="0" headerRowDxfId="53" dataDxfId="52">
  <autoFilter ref="B4:V12" xr:uid="{E0FA0CB9-EEF6-4652-8E65-4007CC87EB48}"/>
  <sortState xmlns:xlrd2="http://schemas.microsoft.com/office/spreadsheetml/2017/richdata2" ref="B5:V12">
    <sortCondition ref="B4:B12"/>
  </sortState>
  <tableColumns count="21">
    <tableColumn id="1" xr3:uid="{3FD0975E-C298-4ECD-B902-2BD5422BA7A0}" name="Company Name" dataDxfId="51"/>
    <tableColumn id="2" xr3:uid="{18C16176-F319-4AEA-AC69-FF9D9AC8B950}" name="Sector" dataDxfId="50"/>
    <tableColumn id="61" xr3:uid="{6E1932F0-13D1-41F4-85E7-1CCAA2B4D705}" name="Building Types" dataDxfId="49">
      <calculatedColumnFormula>#REF!&amp;", "&amp;#REF!&amp;", "&amp;#REF!&amp;", "&amp;#REF!</calculatedColumnFormula>
    </tableColumn>
    <tableColumn id="62" xr3:uid="{C045D5F5-FE4A-4EA1-AAA6-CF2DE8D8F37D}" name="Customers" dataDxfId="48"/>
    <tableColumn id="14" xr3:uid="{E5D8137A-E4E2-4DDC-9A2E-B275902220D3}" name="Remote or Virtual Energy Assessments?" dataDxfId="47"/>
    <tableColumn id="15" xr3:uid="{280CAFE3-E5B2-4879-B427-FA4781B9E380}" name="Please provide a general description of the process for conducting VEAs:" dataDxfId="46"/>
    <tableColumn id="63" xr3:uid="{471ECF15-B045-4908-B916-7CD15F5B40F5}" name="Software features" dataDxfId="45"/>
    <tableColumn id="26" xr3:uid="{B69A6718-E200-4518-98E7-84E2DF2EB73F}" name="Describe the modeling process used in your software (if applicable):" dataDxfId="44"/>
    <tableColumn id="27" xr3:uid="{5405FFE2-AA55-41DB-A7DC-AF0FE9F618E2}" name="What is the set up time in terms of weeks from contract signing to implementation?" dataDxfId="43"/>
    <tableColumn id="28" xr3:uid="{BB4CB43A-A70D-47B5-A9B6-3ED02C467F18}" name="What is the approximate time to perform a single VEA?" dataDxfId="42"/>
    <tableColumn id="29" xr3:uid="{3F60E9DC-4D87-4706-B6E9-90C2E5F3A860}" name="What local partnerships do you rely on for your VEA software to be successful (utilities, lead vendor, weatherization contractors)?" dataDxfId="41"/>
    <tableColumn id="65" xr3:uid="{7B527118-CCE5-4675-81A0-893F940B2A80}" name="Measures Assessed" dataDxfId="40"/>
    <tableColumn id="64" xr3:uid="{AD49A7E2-F84E-4A53-942F-F0D1284C60E8}" name="Measures Provided Recommendation for" dataDxfId="39"/>
    <tableColumn id="53" xr3:uid="{088E6B2C-E86B-4104-9881-A2B7B247C4BB}" name="Do you have a VEA customer privacy policy? " dataDxfId="38"/>
    <tableColumn id="54" xr3:uid="{CB4743F6-4207-415E-BFBA-CD25BEFF9DF4}" name="Privacy Policy Details" dataDxfId="37"/>
    <tableColumn id="55" xr3:uid="{EAF7258A-1C33-49AB-8E4D-0BAFAF191B7B}" name="Are there unique considerations for low-income programs when using your software?" dataDxfId="36"/>
    <tableColumn id="56" xr3:uid="{A6BE7AF6-3A65-4941-AB84-9A6BE763465C}" name="Describe your VEA customer support service:" dataDxfId="35"/>
    <tableColumn id="57" xr3:uid="{8C498ED1-7C51-4F01-AB73-8B3B98F41D09}" name="Describe methods for providing VEA Quality Assurance/Quality Control:" dataDxfId="34"/>
    <tableColumn id="58" xr3:uid="{5551E1BD-5023-4C47-BF7F-89E893F00288}" name="What is your baseline cost to procure and set up your VEA system at this time?" dataDxfId="33"/>
    <tableColumn id="59" xr3:uid="{E4AE120B-B6DB-4F92-85C8-755992170DF6}" name="What is your cost structure (software user fee, charge per building assessment, etc.)?" dataDxfId="32"/>
    <tableColumn id="60" xr3:uid="{41EB5A90-6F78-4FEF-8AC9-770BB1EA5CBB}" name="Describe jurisdiction, client, program and experience with this VEA previously." dataDxfId="3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3FC9BDE-98A8-472F-9345-B61305EF35B2}" name="Table11" displayName="Table11" ref="C4:AE16" totalsRowShown="0" headerRowDxfId="30" dataDxfId="29">
  <autoFilter ref="C4:AE16" xr:uid="{8AA9DE33-5CCB-4110-96B6-C77AA0CC1E79}"/>
  <sortState xmlns:xlrd2="http://schemas.microsoft.com/office/spreadsheetml/2017/richdata2" ref="C5:AE16">
    <sortCondition ref="C4:C16"/>
  </sortState>
  <tableColumns count="29">
    <tableColumn id="1" xr3:uid="{0FBE4A6B-C983-4FD7-86D9-7ECAD34913E9}" name="Company Name" dataDxfId="28"/>
    <tableColumn id="6" xr3:uid="{A907C4F7-9A06-4C03-B8C4-2EC360DC0288}" name="Sector" dataDxfId="27"/>
    <tableColumn id="7" xr3:uid="{F39FA0D3-F182-4DEB-B93B-BF9C560527C1}" name="Building Type" dataDxfId="26"/>
    <tableColumn id="8" xr3:uid="{1E0CE65F-D0FA-4E5C-8432-9667DB93190B}" name="Customer" dataDxfId="25"/>
    <tableColumn id="13" xr3:uid="{A9A7E785-61B9-4F34-9878-9123456DF2E5}" name="Remote or Virtual Assessment" dataDxfId="24"/>
    <tableColumn id="14" xr3:uid="{0846B078-288C-42A5-8FD1-4FC99B638A69}" name="REA Objective" dataDxfId="23"/>
    <tableColumn id="15" xr3:uid="{AC7AADF3-273B-4A80-B231-8D1E95367AAF}" name="Please specify any pre-REA building data collection methods:" dataDxfId="22"/>
    <tableColumn id="16" xr3:uid="{75A53D8D-49B3-453A-B281-F5DA557DE4AA}" name="Please describe any sources for pre-REA building data (examples may include assessor data, utility data, etc.):" dataDxfId="21"/>
    <tableColumn id="17" xr3:uid="{D143E460-0236-459F-B665-7AABD6FEB61E}" name="Tools used by REA" dataDxfId="20"/>
    <tableColumn id="18" xr3:uid="{E90A0556-840A-4C7B-850C-70AC4689FA3D}" name="Vendor Hardware" dataDxfId="19"/>
    <tableColumn id="19" xr3:uid="{FD813A8C-49A6-4616-B862-30490EB07192}" name="Participant Hardware" dataDxfId="18"/>
    <tableColumn id="20" xr3:uid="{3E4BAFB2-AF63-4997-B30C-94F36523E210}" name="Vendor Software" dataDxfId="17"/>
    <tableColumn id="21" xr3:uid="{ED82B436-5087-4A7F-81DC-F3C65805E25D}" name="Particpant Software" dataDxfId="16"/>
    <tableColumn id="22" xr3:uid="{8E3900F0-58E7-498B-B77D-A7DAE0991B2D}" name="Is a video conferencing/photographic waiver form required?" dataDxfId="15"/>
    <tableColumn id="23" xr3:uid="{AFE5EB03-F390-4A01-AD04-C0BF8423A256}" name="Assessed" dataDxfId="14"/>
    <tableColumn id="24" xr3:uid="{65C94299-5191-4AC1-941E-F2F071B7DA38}" name="Provides Recs for" dataDxfId="13"/>
    <tableColumn id="25" xr3:uid="{9AA18B9D-EC63-46E8-B790-8B70291F6753}" name="Are there unique considerations for low-income programs when using your program? If so, please describe." dataDxfId="12"/>
    <tableColumn id="26" xr3:uid="{74E1ADC9-397E-46E0-942D-47BBA27F10A9}" name="Is your REA combined with a Customer Kit?" dataDxfId="11"/>
    <tableColumn id="44" xr3:uid="{8003E0F9-85D6-424E-8435-EEC545D5AEB7}" name="Direct Installation measures sent" dataDxfId="10"/>
    <tableColumn id="33" xr3:uid="{CA107127-E313-4423-B09E-E60A7DD293F8}" name="Please specify the delivery method (US Mail, etc):" dataDxfId="9"/>
    <tableColumn id="34" xr3:uid="{38A7EE9D-A17F-4239-9969-C2DAD68E68B2}" name="Are installation instructions provided with the Customer Kit?" dataDxfId="8"/>
    <tableColumn id="35" xr3:uid="{B7BD995B-7E5A-405E-8337-AE48EE51663C}" name="Please specify the type of instructions included:" dataDxfId="7"/>
    <tableColumn id="36" xr3:uid="{42247D56-ACDC-4C47-BB5F-C126C4F008A3}" name="What is the set up time in terms of time from utility approval to initial REA implementation?" dataDxfId="6"/>
    <tableColumn id="37" xr3:uid="{D9710472-DB2B-4E07-92FA-F541AF4CB8EB}" name="What is the approximate time to perform a single REA?" dataDxfId="5"/>
    <tableColumn id="38" xr3:uid="{DC1B716E-A9A4-4C5F-A5FC-20265CDE6559}" name="Describe REA customer support services:" dataDxfId="4"/>
    <tableColumn id="39" xr3:uid="{305CF3FE-6CEF-43B8-8FB1-15BD73712E0C}" name="Describe methods for providing REA Quality Assurance/Quality Control:" dataDxfId="3"/>
    <tableColumn id="40" xr3:uid="{371097F3-AACC-4783-B8AC-710D52F79FF8}" name="Describe jurisdiction, client, program and experience with this REA previously." dataDxfId="2"/>
    <tableColumn id="41" xr3:uid="{77186B31-CA54-4FD8-8206-DF3613981600}" name="What is the approximate cost to procure and set up your REA system at this time?" dataDxfId="1"/>
    <tableColumn id="42" xr3:uid="{75C6FA20-DE98-4B39-A622-BA495DFBD046}" name="What is the approximate cost per REA?"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mailto:david.maclellan@clearesult.com" TargetMode="External"/><Relationship Id="rId1" Type="http://schemas.openxmlformats.org/officeDocument/2006/relationships/hyperlink" Target="mailto:melanie.thomas@frontdoorhome.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hyperlink" Target="mailto:thomaskim@inversenergy.com" TargetMode="External"/><Relationship Id="rId13" Type="http://schemas.openxmlformats.org/officeDocument/2006/relationships/hyperlink" Target="mailto:melanie.thomas@frontdoorhome.com" TargetMode="External"/><Relationship Id="rId18" Type="http://schemas.openxmlformats.org/officeDocument/2006/relationships/table" Target="../tables/table3.xml"/><Relationship Id="rId3" Type="http://schemas.openxmlformats.org/officeDocument/2006/relationships/hyperlink" Target="mailto:jroy@cmcenergy.com" TargetMode="External"/><Relationship Id="rId7" Type="http://schemas.openxmlformats.org/officeDocument/2006/relationships/hyperlink" Target="mailto:nitin@energyhippo.com" TargetMode="External"/><Relationship Id="rId12" Type="http://schemas.openxmlformats.org/officeDocument/2006/relationships/hyperlink" Target="mailto:david.maclellan@clearesult.com" TargetMode="External"/><Relationship Id="rId17" Type="http://schemas.openxmlformats.org/officeDocument/2006/relationships/printerSettings" Target="../printerSettings/printerSettings1.bin"/><Relationship Id="rId2" Type="http://schemas.openxmlformats.org/officeDocument/2006/relationships/hyperlink" Target="mailto:vbugnion@clearlyenergy.com" TargetMode="External"/><Relationship Id="rId16" Type="http://schemas.openxmlformats.org/officeDocument/2006/relationships/hyperlink" Target="mailto:william.riddle@uinet.com" TargetMode="External"/><Relationship Id="rId1" Type="http://schemas.openxmlformats.org/officeDocument/2006/relationships/hyperlink" Target="mailto:Andy.frank@sealed.com" TargetMode="External"/><Relationship Id="rId6" Type="http://schemas.openxmlformats.org/officeDocument/2006/relationships/hyperlink" Target="mailto:cpopolo@aeintelligence.com" TargetMode="External"/><Relationship Id="rId11" Type="http://schemas.openxmlformats.org/officeDocument/2006/relationships/hyperlink" Target="mailto:terence.ciavarra@ecosystem-energy.com" TargetMode="External"/><Relationship Id="rId5" Type="http://schemas.openxmlformats.org/officeDocument/2006/relationships/hyperlink" Target="mailto:mary.sprayregen@oracle.com" TargetMode="External"/><Relationship Id="rId15" Type="http://schemas.openxmlformats.org/officeDocument/2006/relationships/hyperlink" Target="mailto:tasha.perreault@eversource.com" TargetMode="External"/><Relationship Id="rId10" Type="http://schemas.openxmlformats.org/officeDocument/2006/relationships/hyperlink" Target="mailto:ksabella@s1inc.com" TargetMode="External"/><Relationship Id="rId4" Type="http://schemas.openxmlformats.org/officeDocument/2006/relationships/hyperlink" Target="mailto:gthomas@psdconsulting.com" TargetMode="External"/><Relationship Id="rId9" Type="http://schemas.openxmlformats.org/officeDocument/2006/relationships/hyperlink" Target="mailto:ian@myheat.ca" TargetMode="External"/><Relationship Id="rId14" Type="http://schemas.openxmlformats.org/officeDocument/2006/relationships/hyperlink" Target="mailto:bkearney@riseengineering.com"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sites.google.com/streem.pro/terms-and-privacy/home"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DC09-1C69-4FCF-A6DE-125E37CF020C}">
  <dimension ref="B3:FC23"/>
  <sheetViews>
    <sheetView workbookViewId="0">
      <selection activeCell="EP25" sqref="EP25"/>
    </sheetView>
  </sheetViews>
  <sheetFormatPr defaultRowHeight="14.5" x14ac:dyDescent="0.35"/>
  <cols>
    <col min="2" max="2" width="16.08984375" customWidth="1"/>
    <col min="3" max="3" width="14.54296875" hidden="1" customWidth="1"/>
    <col min="4" max="4" width="13.08984375" hidden="1" customWidth="1"/>
    <col min="5" max="5" width="18.36328125" hidden="1" customWidth="1"/>
    <col min="6" max="6" width="15.36328125" hidden="1" customWidth="1"/>
    <col min="7" max="7" width="15.36328125" customWidth="1"/>
    <col min="8" max="8" width="8.7265625" hidden="1" customWidth="1"/>
    <col min="9" max="10" width="10.26953125" hidden="1" customWidth="1"/>
    <col min="11" max="11" width="10.26953125" customWidth="1"/>
    <col min="12" max="12" width="13.90625" hidden="1" customWidth="1"/>
    <col min="13" max="15" width="10.26953125" hidden="1" customWidth="1"/>
    <col min="16" max="16" width="10.26953125" customWidth="1"/>
    <col min="17" max="17" width="29.90625" hidden="1" customWidth="1"/>
    <col min="18" max="20" width="10.26953125" hidden="1" customWidth="1"/>
    <col min="21" max="21" width="46.7265625" customWidth="1"/>
    <col min="22" max="23" width="46.7265625" hidden="1" customWidth="1"/>
    <col min="24" max="32" width="8.7265625" hidden="1" customWidth="1"/>
    <col min="33" max="38" width="46.7265625" hidden="1" customWidth="1"/>
    <col min="39" max="39" width="28.90625" hidden="1" customWidth="1"/>
    <col min="40" max="61" width="8.7265625" hidden="1" customWidth="1"/>
    <col min="62" max="62" width="46.7265625" hidden="1" customWidth="1"/>
    <col min="63" max="63" width="8.7265625" hidden="1" customWidth="1"/>
    <col min="64" max="64" width="46.7265625" hidden="1" customWidth="1"/>
    <col min="65" max="65" width="40" hidden="1" customWidth="1"/>
    <col min="66" max="69" width="46.7265625" hidden="1" customWidth="1"/>
    <col min="70" max="70" width="46.7265625" style="4" customWidth="1"/>
    <col min="71" max="71" width="46.7265625" hidden="1" customWidth="1"/>
    <col min="72" max="74" width="8.7265625" hidden="1" customWidth="1"/>
    <col min="75" max="75" width="13.90625" hidden="1" customWidth="1"/>
    <col min="76" max="76" width="17.36328125" customWidth="1"/>
    <col min="77" max="77" width="15.08984375" hidden="1" customWidth="1"/>
    <col min="78" max="78" width="15.26953125" hidden="1" customWidth="1"/>
    <col min="79" max="79" width="15.54296875" hidden="1" customWidth="1"/>
    <col min="80" max="80" width="12.54296875" hidden="1" customWidth="1"/>
    <col min="81" max="82" width="46.7265625" customWidth="1"/>
    <col min="83" max="83" width="40.26953125" hidden="1" customWidth="1"/>
    <col min="84" max="88" width="8.7265625" hidden="1" customWidth="1"/>
    <col min="90" max="90" width="41.36328125" hidden="1" customWidth="1"/>
    <col min="91" max="93" width="8.7265625" hidden="1" customWidth="1"/>
    <col min="94" max="94" width="11.26953125" customWidth="1"/>
    <col min="95" max="95" width="44.26953125" hidden="1" customWidth="1"/>
    <col min="96" max="98" width="8.7265625" hidden="1" customWidth="1"/>
    <col min="99" max="99" width="40.90625" customWidth="1"/>
    <col min="100" max="100" width="43.90625" customWidth="1"/>
    <col min="101" max="102" width="31.90625" customWidth="1"/>
    <col min="103" max="103" width="46.7265625" customWidth="1"/>
    <col min="104" max="104" width="46.7265625" hidden="1" customWidth="1"/>
    <col min="105" max="126" width="8.7265625" hidden="1" customWidth="1"/>
    <col min="127" max="129" width="46.7265625" customWidth="1"/>
    <col min="130" max="130" width="43.54296875" hidden="1" customWidth="1"/>
    <col min="131" max="135" width="0" hidden="1" customWidth="1"/>
    <col min="136" max="136" width="43.36328125" customWidth="1"/>
    <col min="137" max="137" width="46.7265625" customWidth="1"/>
    <col min="138" max="138" width="42" customWidth="1"/>
    <col min="139" max="141" width="8.7265625" hidden="1" customWidth="1"/>
    <col min="142" max="143" width="46.7265625" customWidth="1"/>
    <col min="144" max="144" width="36.54296875" customWidth="1"/>
    <col min="145" max="147" width="46.7265625" customWidth="1"/>
    <col min="148" max="148" width="35.08984375" customWidth="1"/>
    <col min="149" max="149" width="46.7265625" customWidth="1"/>
  </cols>
  <sheetData>
    <row r="3" spans="2:149" x14ac:dyDescent="0.35">
      <c r="AM3" s="3" t="s">
        <v>0</v>
      </c>
      <c r="AN3" s="3" t="s">
        <v>1</v>
      </c>
      <c r="AO3" s="3" t="s">
        <v>2</v>
      </c>
      <c r="AP3" s="3" t="s">
        <v>3</v>
      </c>
      <c r="AQ3" s="3" t="s">
        <v>4</v>
      </c>
      <c r="AR3" s="3" t="s">
        <v>5</v>
      </c>
      <c r="AS3" s="3" t="s">
        <v>6</v>
      </c>
      <c r="AT3" s="3" t="s">
        <v>7</v>
      </c>
      <c r="AU3" s="3" t="s">
        <v>8</v>
      </c>
      <c r="AV3" s="3" t="s">
        <v>9</v>
      </c>
      <c r="AW3" s="3" t="s">
        <v>10</v>
      </c>
      <c r="AX3" s="3" t="s">
        <v>11</v>
      </c>
      <c r="AY3" s="3" t="s">
        <v>12</v>
      </c>
      <c r="AZ3" s="3" t="s">
        <v>13</v>
      </c>
      <c r="BA3" s="3" t="s">
        <v>14</v>
      </c>
      <c r="BB3" s="3" t="s">
        <v>15</v>
      </c>
      <c r="BC3" s="3" t="s">
        <v>16</v>
      </c>
      <c r="BD3" s="3" t="s">
        <v>17</v>
      </c>
      <c r="BE3" s="3" t="s">
        <v>18</v>
      </c>
      <c r="BF3" s="3" t="s">
        <v>19</v>
      </c>
      <c r="BG3" s="3" t="s">
        <v>20</v>
      </c>
      <c r="BH3" s="3" t="s">
        <v>21</v>
      </c>
      <c r="BI3" s="3" t="s">
        <v>22</v>
      </c>
      <c r="CZ3" s="3" t="s">
        <v>0</v>
      </c>
      <c r="DA3" s="3" t="s">
        <v>1</v>
      </c>
      <c r="DB3" s="3" t="s">
        <v>2</v>
      </c>
      <c r="DC3" s="3" t="s">
        <v>3</v>
      </c>
      <c r="DD3" s="3" t="s">
        <v>4</v>
      </c>
      <c r="DE3" s="3" t="s">
        <v>5</v>
      </c>
      <c r="DF3" s="3" t="s">
        <v>6</v>
      </c>
      <c r="DG3" s="3" t="s">
        <v>7</v>
      </c>
      <c r="DH3" s="3" t="s">
        <v>8</v>
      </c>
      <c r="DI3" s="3" t="s">
        <v>9</v>
      </c>
      <c r="DJ3" s="3" t="s">
        <v>10</v>
      </c>
      <c r="DK3" s="3" t="s">
        <v>11</v>
      </c>
      <c r="DL3" s="3" t="s">
        <v>12</v>
      </c>
      <c r="DM3" s="3" t="s">
        <v>13</v>
      </c>
      <c r="DN3" s="3" t="s">
        <v>14</v>
      </c>
      <c r="DO3" s="3" t="s">
        <v>15</v>
      </c>
      <c r="DP3" s="3" t="s">
        <v>16</v>
      </c>
      <c r="DQ3" s="3" t="s">
        <v>17</v>
      </c>
      <c r="DR3" s="3" t="s">
        <v>18</v>
      </c>
      <c r="DS3" s="3" t="s">
        <v>19</v>
      </c>
      <c r="DT3" s="3" t="s">
        <v>20</v>
      </c>
      <c r="DU3" s="3" t="s">
        <v>21</v>
      </c>
      <c r="DV3" s="3" t="s">
        <v>22</v>
      </c>
    </row>
    <row r="4" spans="2:149" x14ac:dyDescent="0.35">
      <c r="B4" t="s">
        <v>23</v>
      </c>
      <c r="C4" t="s">
        <v>24</v>
      </c>
      <c r="D4" t="s">
        <v>25</v>
      </c>
      <c r="E4" t="s">
        <v>26</v>
      </c>
      <c r="F4" t="s">
        <v>27</v>
      </c>
      <c r="G4" t="s">
        <v>28</v>
      </c>
      <c r="H4" t="s">
        <v>29</v>
      </c>
      <c r="I4" t="s">
        <v>30</v>
      </c>
      <c r="J4" t="s">
        <v>31</v>
      </c>
      <c r="K4" t="s">
        <v>32</v>
      </c>
      <c r="L4" t="s">
        <v>33</v>
      </c>
      <c r="M4" t="s">
        <v>34</v>
      </c>
      <c r="N4" t="s">
        <v>35</v>
      </c>
      <c r="O4" t="s">
        <v>36</v>
      </c>
      <c r="P4" t="s">
        <v>37</v>
      </c>
      <c r="Q4" t="s">
        <v>38</v>
      </c>
      <c r="R4" t="s">
        <v>39</v>
      </c>
      <c r="S4" t="s">
        <v>40</v>
      </c>
      <c r="T4" t="s">
        <v>41</v>
      </c>
      <c r="U4" t="s">
        <v>42</v>
      </c>
      <c r="V4" t="s">
        <v>43</v>
      </c>
      <c r="W4" t="s">
        <v>44</v>
      </c>
      <c r="X4" t="s">
        <v>45</v>
      </c>
      <c r="Y4" t="s">
        <v>46</v>
      </c>
      <c r="Z4" t="s">
        <v>47</v>
      </c>
      <c r="AA4" t="s">
        <v>48</v>
      </c>
      <c r="AB4" t="s">
        <v>49</v>
      </c>
      <c r="AC4" t="s">
        <v>50</v>
      </c>
      <c r="AD4" t="s">
        <v>51</v>
      </c>
      <c r="AE4" t="s">
        <v>52</v>
      </c>
      <c r="AF4" t="s">
        <v>53</v>
      </c>
      <c r="AG4" t="s">
        <v>54</v>
      </c>
      <c r="AH4" t="s">
        <v>55</v>
      </c>
      <c r="AI4" t="s">
        <v>56</v>
      </c>
      <c r="AJ4" t="s">
        <v>57</v>
      </c>
      <c r="AK4" t="s">
        <v>58</v>
      </c>
      <c r="AL4" t="s">
        <v>59</v>
      </c>
      <c r="AM4" s="3" t="s">
        <v>0</v>
      </c>
      <c r="AN4" s="3" t="s">
        <v>1</v>
      </c>
      <c r="AO4" s="3" t="s">
        <v>2</v>
      </c>
      <c r="AP4" s="3" t="s">
        <v>3</v>
      </c>
      <c r="AQ4" s="3" t="s">
        <v>4</v>
      </c>
      <c r="AR4" s="3" t="s">
        <v>5</v>
      </c>
      <c r="AS4" s="3" t="s">
        <v>6</v>
      </c>
      <c r="AT4" s="3" t="s">
        <v>7</v>
      </c>
      <c r="AU4" s="3" t="s">
        <v>8</v>
      </c>
      <c r="AV4" s="3" t="s">
        <v>9</v>
      </c>
      <c r="AW4" s="3" t="s">
        <v>10</v>
      </c>
      <c r="AX4" s="3" t="s">
        <v>11</v>
      </c>
      <c r="AY4" s="3" t="s">
        <v>12</v>
      </c>
      <c r="AZ4" s="3" t="s">
        <v>13</v>
      </c>
      <c r="BA4" s="3" t="s">
        <v>14</v>
      </c>
      <c r="BB4" s="3" t="s">
        <v>15</v>
      </c>
      <c r="BC4" s="3" t="s">
        <v>16</v>
      </c>
      <c r="BD4" s="3" t="s">
        <v>17</v>
      </c>
      <c r="BE4" s="3" t="s">
        <v>18</v>
      </c>
      <c r="BF4" s="3" t="s">
        <v>19</v>
      </c>
      <c r="BG4" s="3" t="s">
        <v>20</v>
      </c>
      <c r="BH4" s="3" t="s">
        <v>21</v>
      </c>
      <c r="BI4" s="3" t="s">
        <v>22</v>
      </c>
      <c r="BJ4" t="s">
        <v>60</v>
      </c>
      <c r="BK4" t="s">
        <v>61</v>
      </c>
      <c r="BL4" t="s">
        <v>62</v>
      </c>
      <c r="BM4" t="s">
        <v>63</v>
      </c>
      <c r="BN4" t="s">
        <v>64</v>
      </c>
      <c r="BO4" t="s">
        <v>65</v>
      </c>
      <c r="BP4" t="s">
        <v>66</v>
      </c>
      <c r="BQ4" t="s">
        <v>67</v>
      </c>
      <c r="BR4" s="5" t="s">
        <v>68</v>
      </c>
      <c r="BS4" t="s">
        <v>69</v>
      </c>
      <c r="BT4" t="s">
        <v>70</v>
      </c>
      <c r="BU4" t="s">
        <v>71</v>
      </c>
      <c r="BV4" t="s">
        <v>72</v>
      </c>
      <c r="BW4" t="s">
        <v>73</v>
      </c>
      <c r="BX4" t="s">
        <v>74</v>
      </c>
      <c r="BY4" t="s">
        <v>75</v>
      </c>
      <c r="BZ4" t="s">
        <v>76</v>
      </c>
      <c r="CA4" t="s">
        <v>77</v>
      </c>
      <c r="CB4" t="s">
        <v>78</v>
      </c>
      <c r="CC4" t="s">
        <v>79</v>
      </c>
      <c r="CD4" t="s">
        <v>80</v>
      </c>
      <c r="CE4" t="s">
        <v>81</v>
      </c>
      <c r="CF4" t="s">
        <v>82</v>
      </c>
      <c r="CG4" t="s">
        <v>83</v>
      </c>
      <c r="CH4" t="s">
        <v>84</v>
      </c>
      <c r="CI4" t="s">
        <v>85</v>
      </c>
      <c r="CJ4" t="s">
        <v>86</v>
      </c>
      <c r="CK4" t="s">
        <v>87</v>
      </c>
      <c r="CL4" t="s">
        <v>88</v>
      </c>
      <c r="CM4" t="s">
        <v>89</v>
      </c>
      <c r="CN4" t="s">
        <v>90</v>
      </c>
      <c r="CO4" t="s">
        <v>91</v>
      </c>
      <c r="CP4" t="s">
        <v>92</v>
      </c>
      <c r="CQ4" t="s">
        <v>93</v>
      </c>
      <c r="CR4" t="s">
        <v>94</v>
      </c>
      <c r="CS4" t="s">
        <v>95</v>
      </c>
      <c r="CT4" t="s">
        <v>96</v>
      </c>
      <c r="CU4" t="s">
        <v>97</v>
      </c>
      <c r="CV4" t="s">
        <v>98</v>
      </c>
      <c r="CW4" t="s">
        <v>99</v>
      </c>
      <c r="CX4" t="s">
        <v>100</v>
      </c>
      <c r="CY4" t="s">
        <v>101</v>
      </c>
      <c r="CZ4" s="3" t="s">
        <v>102</v>
      </c>
      <c r="DA4" s="3" t="s">
        <v>103</v>
      </c>
      <c r="DB4" s="3" t="s">
        <v>104</v>
      </c>
      <c r="DC4" s="3" t="s">
        <v>105</v>
      </c>
      <c r="DD4" s="3" t="s">
        <v>106</v>
      </c>
      <c r="DE4" s="3" t="s">
        <v>107</v>
      </c>
      <c r="DF4" s="3" t="s">
        <v>108</v>
      </c>
      <c r="DG4" s="3" t="s">
        <v>109</v>
      </c>
      <c r="DH4" s="3" t="s">
        <v>110</v>
      </c>
      <c r="DI4" s="3" t="s">
        <v>111</v>
      </c>
      <c r="DJ4" s="3" t="s">
        <v>112</v>
      </c>
      <c r="DK4" s="3" t="s">
        <v>113</v>
      </c>
      <c r="DL4" s="3" t="s">
        <v>114</v>
      </c>
      <c r="DM4" s="3" t="s">
        <v>115</v>
      </c>
      <c r="DN4" s="3" t="s">
        <v>116</v>
      </c>
      <c r="DO4" s="3" t="s">
        <v>117</v>
      </c>
      <c r="DP4" s="3" t="s">
        <v>118</v>
      </c>
      <c r="DQ4" s="3" t="s">
        <v>119</v>
      </c>
      <c r="DR4" s="3" t="s">
        <v>120</v>
      </c>
      <c r="DS4" s="3" t="s">
        <v>121</v>
      </c>
      <c r="DT4" s="3" t="s">
        <v>122</v>
      </c>
      <c r="DU4" s="3" t="s">
        <v>123</v>
      </c>
      <c r="DV4" s="3" t="s">
        <v>124</v>
      </c>
      <c r="DW4" t="s">
        <v>125</v>
      </c>
      <c r="DX4" t="s">
        <v>126</v>
      </c>
      <c r="DY4" t="s">
        <v>127</v>
      </c>
      <c r="DZ4" t="s">
        <v>128</v>
      </c>
      <c r="EA4" t="s">
        <v>129</v>
      </c>
      <c r="EB4" t="s">
        <v>130</v>
      </c>
      <c r="EC4" t="s">
        <v>131</v>
      </c>
      <c r="ED4" t="s">
        <v>132</v>
      </c>
      <c r="EE4" t="s">
        <v>133</v>
      </c>
      <c r="EF4" t="s">
        <v>134</v>
      </c>
      <c r="EG4" t="s">
        <v>135</v>
      </c>
      <c r="EH4" t="s">
        <v>136</v>
      </c>
      <c r="EI4" t="s">
        <v>137</v>
      </c>
      <c r="EJ4" t="s">
        <v>138</v>
      </c>
      <c r="EK4" t="s">
        <v>139</v>
      </c>
      <c r="EL4" t="s">
        <v>140</v>
      </c>
      <c r="EM4" t="s">
        <v>141</v>
      </c>
      <c r="EN4" t="s">
        <v>142</v>
      </c>
      <c r="EO4" t="s">
        <v>143</v>
      </c>
      <c r="EP4" t="s">
        <v>144</v>
      </c>
      <c r="EQ4" t="s">
        <v>145</v>
      </c>
      <c r="ER4" t="s">
        <v>146</v>
      </c>
      <c r="ES4" t="s">
        <v>147</v>
      </c>
    </row>
    <row r="5" spans="2:149" x14ac:dyDescent="0.35">
      <c r="B5" t="s">
        <v>148</v>
      </c>
      <c r="C5" t="s">
        <v>149</v>
      </c>
      <c r="D5" t="s">
        <v>150</v>
      </c>
      <c r="E5" t="s">
        <v>151</v>
      </c>
      <c r="F5" t="s">
        <v>152</v>
      </c>
      <c r="G5" t="str">
        <f>Table7[[#This Row],[Column19]]&amp;", "&amp;Table7[[#This Row],[Column1]]&amp;", "&amp;Table7[[#This Row],[Column2]]</f>
        <v>Residential, Income Eligible, C&amp;I</v>
      </c>
      <c r="H5" t="s">
        <v>153</v>
      </c>
      <c r="I5" t="s">
        <v>154</v>
      </c>
      <c r="J5" t="s">
        <v>155</v>
      </c>
      <c r="K5" t="str">
        <f>Table7[[#This Row],[Building Type2]]&amp;", "&amp;Table7[[#This Row],[Column3]]&amp;", "&amp;Table7[[#This Row],[Column4]]&amp;", "&amp;Table7[[#This Row],[Column5]]</f>
        <v>Single Family (1-4), Multifamily (5+), Small Business, C&amp;I</v>
      </c>
      <c r="L5" t="s">
        <v>156</v>
      </c>
      <c r="M5" t="s">
        <v>157</v>
      </c>
      <c r="N5" t="s">
        <v>158</v>
      </c>
      <c r="O5" t="s">
        <v>155</v>
      </c>
      <c r="P5" t="str">
        <f>Table7[[#This Row],[Who do you provide services to?]]&amp;", "&amp;Table7[[#This Row],[Column6]]&amp;", "&amp;Table7[[#This Row],[Column7]]&amp;", "&amp;Table7[[#This Row],[Column8]]</f>
        <v xml:space="preserve">, Utility, , </v>
      </c>
      <c r="R5" t="s">
        <v>159</v>
      </c>
      <c r="U5" t="s">
        <v>160</v>
      </c>
      <c r="AK5"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5"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5"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Pre-screen to generate leads, Conduct building assessments, Develop customer mail-back kits</v>
      </c>
      <c r="BS5" t="s">
        <v>161</v>
      </c>
      <c r="BT5" t="s">
        <v>162</v>
      </c>
      <c r="BU5" t="s">
        <v>163</v>
      </c>
      <c r="BV5" t="s">
        <v>164</v>
      </c>
      <c r="BX5"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Onboarding data collection (owner vs renter; type of home; type of heating; etc.),,Initial customer phone interview/survey,Commercial Building Asset Score data collection from facility manager for C^I and multifamily.</v>
      </c>
      <c r="BY5" t="s">
        <v>165</v>
      </c>
      <c r="CA5" t="s">
        <v>166</v>
      </c>
      <c r="CB5" t="s">
        <v>167</v>
      </c>
      <c r="CC5" t="s">
        <v>168</v>
      </c>
      <c r="CD5"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 Photographic (customer emails photos), Electronic (online assessment), </v>
      </c>
      <c r="CE5" t="s">
        <v>169</v>
      </c>
      <c r="CF5" t="s">
        <v>170</v>
      </c>
      <c r="CH5" t="s">
        <v>171</v>
      </c>
      <c r="CI5" t="s">
        <v>172</v>
      </c>
      <c r="CK5"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Computer with camera, , Smart phone, </v>
      </c>
      <c r="CL5" t="s">
        <v>173</v>
      </c>
      <c r="CN5" t="s">
        <v>174</v>
      </c>
      <c r="CP5"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Smart phone, , Browser for filling out forms</v>
      </c>
      <c r="CR5" t="s">
        <v>174</v>
      </c>
      <c r="CT5" t="s">
        <v>175</v>
      </c>
      <c r="CW5" t="s">
        <v>176</v>
      </c>
      <c r="CX5"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Air Leakage, , , Heating, Cooling, , , , , </v>
      </c>
      <c r="CY5"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Windows, Air Leakage, , , Heating, Cooling, , , , , </v>
      </c>
      <c r="CZ5" t="s">
        <v>177</v>
      </c>
      <c r="DA5" t="s">
        <v>178</v>
      </c>
      <c r="DB5" t="s">
        <v>177</v>
      </c>
      <c r="DC5" t="s">
        <v>178</v>
      </c>
      <c r="DD5" t="s">
        <v>177</v>
      </c>
      <c r="DE5" t="s">
        <v>178</v>
      </c>
      <c r="DJ5" t="s">
        <v>177</v>
      </c>
      <c r="DK5" t="s">
        <v>178</v>
      </c>
      <c r="DL5" t="s">
        <v>177</v>
      </c>
      <c r="DM5" t="s">
        <v>178</v>
      </c>
      <c r="DX5" t="s">
        <v>176</v>
      </c>
      <c r="EL5" t="s">
        <v>179</v>
      </c>
      <c r="EM5" t="s">
        <v>180</v>
      </c>
      <c r="EN5" t="s">
        <v>181</v>
      </c>
      <c r="EO5" t="s">
        <v>182</v>
      </c>
      <c r="EP5" t="s">
        <v>183</v>
      </c>
      <c r="EQ5" t="s">
        <v>184</v>
      </c>
      <c r="ER5" t="s">
        <v>185</v>
      </c>
    </row>
    <row r="6" spans="2:149" x14ac:dyDescent="0.35">
      <c r="B6" t="s">
        <v>186</v>
      </c>
      <c r="C6" t="s">
        <v>187</v>
      </c>
      <c r="D6" t="s">
        <v>188</v>
      </c>
      <c r="E6" t="s">
        <v>189</v>
      </c>
      <c r="F6">
        <v>7742750077</v>
      </c>
      <c r="G6" t="str">
        <f>Table7[[#This Row],[Column19]]&amp;", "&amp;Table7[[#This Row],[Column1]]&amp;", "&amp;Table7[[#This Row],[Column2]]</f>
        <v>, , C&amp;I</v>
      </c>
      <c r="J6" t="s">
        <v>155</v>
      </c>
      <c r="K6" t="str">
        <f>Table7[[#This Row],[Building Type2]]&amp;", "&amp;Table7[[#This Row],[Column3]]&amp;", "&amp;Table7[[#This Row],[Column4]]&amp;", "&amp;Table7[[#This Row],[Column5]]</f>
        <v>, Multifamily (5+), Small Business, C&amp;I</v>
      </c>
      <c r="M6" t="s">
        <v>157</v>
      </c>
      <c r="N6" t="s">
        <v>158</v>
      </c>
      <c r="O6" t="s">
        <v>155</v>
      </c>
      <c r="P6" t="str">
        <f>Table7[[#This Row],[Who do you provide services to?]]&amp;", "&amp;Table7[[#This Row],[Column6]]&amp;", "&amp;Table7[[#This Row],[Column7]]&amp;", "&amp;Table7[[#This Row],[Column8]]</f>
        <v>, Utility, , We typically contract with the end user/building owner directly.</v>
      </c>
      <c r="R6" t="s">
        <v>159</v>
      </c>
      <c r="T6" t="s">
        <v>190</v>
      </c>
      <c r="U6" t="s">
        <v>160</v>
      </c>
      <c r="AK6"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6"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6"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Take the place of on-premise assessments until we can get back into buildings, Pre-screen to generate leads, Conduct building assessments, </v>
      </c>
      <c r="BS6" t="s">
        <v>161</v>
      </c>
      <c r="BT6" t="s">
        <v>162</v>
      </c>
      <c r="BU6" t="s">
        <v>163</v>
      </c>
      <c r="BX6"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,Building research using publicly available data (energy usage history, solar assessments, sq footage, etc.),Initial customer phone interview/survey,We ask for energy bills/data, and basis of design that may exist. Basically any energy/building related data</v>
      </c>
      <c r="BZ6" t="s">
        <v>191</v>
      </c>
      <c r="CA6" t="s">
        <v>166</v>
      </c>
      <c r="CB6" t="s">
        <v>192</v>
      </c>
      <c r="CC6" t="s">
        <v>193</v>
      </c>
      <c r="CD6"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 , , </v>
      </c>
      <c r="CE6" t="s">
        <v>169</v>
      </c>
      <c r="CF6" t="s">
        <v>170</v>
      </c>
      <c r="CK6"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Computer with camera, , , </v>
      </c>
      <c r="CL6" t="s">
        <v>173</v>
      </c>
      <c r="CP6"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Computer with camera, , , </v>
      </c>
      <c r="CQ6" t="s">
        <v>173</v>
      </c>
      <c r="CW6" t="s">
        <v>176</v>
      </c>
      <c r="CX6"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 Air Leakage, Lighting, Refrigeration, Heating, Cooling, Domestic Hot Water, , , Solar, Other</v>
      </c>
      <c r="CY6"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 Air Leakage, Lighting, Refrigeration, Heating, Cooling, Domestic Hot Water, , , Solar, Other</v>
      </c>
      <c r="DD6" t="s">
        <v>177</v>
      </c>
      <c r="DE6" t="s">
        <v>178</v>
      </c>
      <c r="DF6" t="s">
        <v>177</v>
      </c>
      <c r="DG6" t="s">
        <v>178</v>
      </c>
      <c r="DH6" t="s">
        <v>177</v>
      </c>
      <c r="DI6" t="s">
        <v>178</v>
      </c>
      <c r="DJ6" t="s">
        <v>177</v>
      </c>
      <c r="DK6" t="s">
        <v>178</v>
      </c>
      <c r="DL6" t="s">
        <v>177</v>
      </c>
      <c r="DM6" t="s">
        <v>178</v>
      </c>
      <c r="DN6" t="s">
        <v>177</v>
      </c>
      <c r="DO6" t="s">
        <v>178</v>
      </c>
      <c r="DT6" t="s">
        <v>177</v>
      </c>
      <c r="DU6" t="s">
        <v>178</v>
      </c>
      <c r="DV6" t="s">
        <v>194</v>
      </c>
      <c r="DX6" t="s">
        <v>176</v>
      </c>
      <c r="EG6" t="s">
        <v>176</v>
      </c>
      <c r="EM6" t="s">
        <v>195</v>
      </c>
      <c r="EN6" t="s">
        <v>196</v>
      </c>
      <c r="EO6" t="s">
        <v>197</v>
      </c>
      <c r="EQ6" t="s">
        <v>198</v>
      </c>
      <c r="ES6" t="s">
        <v>199</v>
      </c>
    </row>
    <row r="7" spans="2:149" hidden="1" x14ac:dyDescent="0.35">
      <c r="B7" t="s">
        <v>200</v>
      </c>
      <c r="C7" t="s">
        <v>201</v>
      </c>
      <c r="D7" t="s">
        <v>202</v>
      </c>
      <c r="E7" t="s">
        <v>203</v>
      </c>
      <c r="F7" t="s">
        <v>204</v>
      </c>
      <c r="H7" t="s">
        <v>153</v>
      </c>
      <c r="I7" t="s">
        <v>154</v>
      </c>
      <c r="J7" t="s">
        <v>155</v>
      </c>
      <c r="L7" t="s">
        <v>156</v>
      </c>
      <c r="M7" t="s">
        <v>157</v>
      </c>
      <c r="N7" t="s">
        <v>158</v>
      </c>
      <c r="Q7" t="s">
        <v>205</v>
      </c>
      <c r="R7" t="s">
        <v>159</v>
      </c>
      <c r="S7" t="s">
        <v>206</v>
      </c>
      <c r="T7" t="s">
        <v>207</v>
      </c>
      <c r="U7" t="s">
        <v>208</v>
      </c>
      <c r="V7" t="s">
        <v>209</v>
      </c>
      <c r="W7" t="s">
        <v>210</v>
      </c>
      <c r="X7" t="s">
        <v>211</v>
      </c>
      <c r="Y7" t="s">
        <v>212</v>
      </c>
      <c r="Z7" t="s">
        <v>213</v>
      </c>
      <c r="AC7" t="s">
        <v>214</v>
      </c>
      <c r="AD7" t="s">
        <v>215</v>
      </c>
      <c r="AE7" t="s">
        <v>216</v>
      </c>
      <c r="AF7" t="s">
        <v>217</v>
      </c>
      <c r="AG7" t="s">
        <v>218</v>
      </c>
      <c r="AH7" t="s">
        <v>219</v>
      </c>
      <c r="AI7" t="s">
        <v>220</v>
      </c>
      <c r="AJ7" t="s">
        <v>221</v>
      </c>
      <c r="AK7"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Building Insulation, Windows, Air Leakage, Lighting, Refrigeration, Heating, Cooling, Domestic Hot Water, Appliances, Retail Products, Solar, </v>
      </c>
      <c r="AL7"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Building Insulation, Windows, Air Leakage, Lighting, Refrigeration, Heating, Cooling, Domestic Hot Water, Appliances, Retail Products, Solar, </v>
      </c>
      <c r="AM7" t="s">
        <v>177</v>
      </c>
      <c r="AN7" t="s">
        <v>178</v>
      </c>
      <c r="AO7" t="s">
        <v>177</v>
      </c>
      <c r="AP7" t="s">
        <v>178</v>
      </c>
      <c r="AQ7" t="s">
        <v>177</v>
      </c>
      <c r="AR7" t="s">
        <v>178</v>
      </c>
      <c r="AS7" t="s">
        <v>177</v>
      </c>
      <c r="AT7" t="s">
        <v>178</v>
      </c>
      <c r="AU7" t="s">
        <v>177</v>
      </c>
      <c r="AV7" t="s">
        <v>178</v>
      </c>
      <c r="AW7" t="s">
        <v>177</v>
      </c>
      <c r="AX7" t="s">
        <v>178</v>
      </c>
      <c r="AY7" t="s">
        <v>177</v>
      </c>
      <c r="AZ7" t="s">
        <v>178</v>
      </c>
      <c r="BA7" t="s">
        <v>177</v>
      </c>
      <c r="BB7" t="s">
        <v>178</v>
      </c>
      <c r="BC7" t="s">
        <v>177</v>
      </c>
      <c r="BD7" t="s">
        <v>178</v>
      </c>
      <c r="BE7" t="s">
        <v>177</v>
      </c>
      <c r="BF7" t="s">
        <v>178</v>
      </c>
      <c r="BG7" t="s">
        <v>177</v>
      </c>
      <c r="BH7" t="s">
        <v>178</v>
      </c>
      <c r="BJ7" t="s">
        <v>222</v>
      </c>
      <c r="BK7" t="s">
        <v>223</v>
      </c>
      <c r="BL7" t="s">
        <v>224</v>
      </c>
      <c r="BM7" t="s">
        <v>225</v>
      </c>
      <c r="BN7" t="s">
        <v>226</v>
      </c>
      <c r="BO7" t="s">
        <v>227</v>
      </c>
      <c r="BP7" t="s">
        <v>228</v>
      </c>
      <c r="BQ7" t="s">
        <v>229</v>
      </c>
      <c r="BR7"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7"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7"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7"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7"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7"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7"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8" spans="2:149" hidden="1" x14ac:dyDescent="0.35">
      <c r="B8" t="s">
        <v>230</v>
      </c>
      <c r="C8" t="s">
        <v>231</v>
      </c>
      <c r="D8" t="s">
        <v>232</v>
      </c>
      <c r="E8" t="s">
        <v>233</v>
      </c>
      <c r="F8">
        <v>6176466221</v>
      </c>
      <c r="J8" t="s">
        <v>155</v>
      </c>
      <c r="O8" t="s">
        <v>155</v>
      </c>
      <c r="Q8" t="s">
        <v>205</v>
      </c>
      <c r="U8" t="s">
        <v>208</v>
      </c>
      <c r="V8" t="s">
        <v>234</v>
      </c>
      <c r="X8" t="s">
        <v>211</v>
      </c>
      <c r="Y8" t="s">
        <v>212</v>
      </c>
      <c r="Z8" t="s">
        <v>213</v>
      </c>
      <c r="AC8" t="s">
        <v>214</v>
      </c>
      <c r="AD8" t="s">
        <v>215</v>
      </c>
      <c r="AE8" t="s">
        <v>216</v>
      </c>
      <c r="AH8" t="s">
        <v>235</v>
      </c>
      <c r="AI8" t="s">
        <v>236</v>
      </c>
      <c r="AJ8" t="s">
        <v>237</v>
      </c>
      <c r="AK8"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Building Insulation, , , Lighting, Refrigeration, Heating, Cooling, , , , Solar, </v>
      </c>
      <c r="AL8"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Lighting, , Heating, Cooling, , , , Solar, </v>
      </c>
      <c r="AM8" t="s">
        <v>177</v>
      </c>
      <c r="AS8" t="s">
        <v>177</v>
      </c>
      <c r="AT8" t="s">
        <v>178</v>
      </c>
      <c r="AU8" t="s">
        <v>177</v>
      </c>
      <c r="AW8" t="s">
        <v>177</v>
      </c>
      <c r="AX8" t="s">
        <v>178</v>
      </c>
      <c r="AY8" t="s">
        <v>177</v>
      </c>
      <c r="AZ8" t="s">
        <v>178</v>
      </c>
      <c r="BG8" t="s">
        <v>177</v>
      </c>
      <c r="BH8" t="s">
        <v>178</v>
      </c>
      <c r="BJ8" t="s">
        <v>176</v>
      </c>
      <c r="BL8" t="s">
        <v>237</v>
      </c>
      <c r="BM8" t="s">
        <v>238</v>
      </c>
      <c r="BN8" t="s">
        <v>239</v>
      </c>
      <c r="BO8" t="s">
        <v>240</v>
      </c>
      <c r="BP8" t="s">
        <v>241</v>
      </c>
      <c r="BQ8" t="s">
        <v>237</v>
      </c>
      <c r="BR8"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8"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8"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8"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8"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8"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8"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9" spans="2:149" x14ac:dyDescent="0.35">
      <c r="B9" t="s">
        <v>242</v>
      </c>
      <c r="C9" t="s">
        <v>243</v>
      </c>
      <c r="D9" t="s">
        <v>244</v>
      </c>
      <c r="E9" t="s">
        <v>245</v>
      </c>
      <c r="F9">
        <v>9175121399</v>
      </c>
      <c r="G9" t="str">
        <f>Table7[[#This Row],[Column19]]&amp;", "&amp;Table7[[#This Row],[Column1]]&amp;", "&amp;Table7[[#This Row],[Column2]]</f>
        <v>, , C&amp;I</v>
      </c>
      <c r="J9" t="s">
        <v>155</v>
      </c>
      <c r="K9" t="str">
        <f>Table7[[#This Row],[Building Type2]]&amp;", "&amp;Table7[[#This Row],[Column3]]&amp;", "&amp;Table7[[#This Row],[Column4]]&amp;", "&amp;Table7[[#This Row],[Column5]]</f>
        <v>, , , C&amp;I</v>
      </c>
      <c r="O9" t="s">
        <v>155</v>
      </c>
      <c r="P9" t="str">
        <f>Table7[[#This Row],[Who do you provide services to?]]&amp;", "&amp;Table7[[#This Row],[Column6]]&amp;", "&amp;Table7[[#This Row],[Column7]]&amp;", "&amp;Table7[[#This Row],[Column8]]</f>
        <v>, , , MUSH market</v>
      </c>
      <c r="T9" t="s">
        <v>246</v>
      </c>
      <c r="U9" t="s">
        <v>160</v>
      </c>
      <c r="AK9"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9"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9"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 , Provide information for customers to do energy saving projects</v>
      </c>
      <c r="BW9" t="s">
        <v>247</v>
      </c>
      <c r="BX9"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,,,Customer provides data</v>
      </c>
      <c r="CB9" t="s">
        <v>248</v>
      </c>
      <c r="CC9" t="s">
        <v>249</v>
      </c>
      <c r="CD9"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 , , , electronic files</v>
      </c>
      <c r="CJ9" t="s">
        <v>250</v>
      </c>
      <c r="CK9"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 , None</v>
      </c>
      <c r="CO9" t="s">
        <v>251</v>
      </c>
      <c r="CP9"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 , Computer</v>
      </c>
      <c r="CT9" t="s">
        <v>252</v>
      </c>
      <c r="CU9" t="s">
        <v>251</v>
      </c>
      <c r="CV9" t="s">
        <v>251</v>
      </c>
      <c r="CW9" t="s">
        <v>176</v>
      </c>
      <c r="CX9"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 , , , , , , , , , Other</v>
      </c>
      <c r="CY9"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 , , , , , , , , , Other</v>
      </c>
      <c r="DV9" t="s">
        <v>253</v>
      </c>
      <c r="DW9" t="s">
        <v>176</v>
      </c>
      <c r="DX9" t="s">
        <v>176</v>
      </c>
      <c r="EE9" t="s">
        <v>254</v>
      </c>
      <c r="EF9" t="s">
        <v>255</v>
      </c>
      <c r="EG9" t="s">
        <v>176</v>
      </c>
      <c r="EH9" t="s">
        <v>256</v>
      </c>
      <c r="EJ9" t="s">
        <v>256</v>
      </c>
      <c r="EL9" t="s">
        <v>257</v>
      </c>
      <c r="EM9" t="s">
        <v>258</v>
      </c>
      <c r="EN9" t="s">
        <v>259</v>
      </c>
      <c r="EO9" t="s">
        <v>260</v>
      </c>
      <c r="EP9" t="s">
        <v>261</v>
      </c>
      <c r="EQ9" t="s">
        <v>262</v>
      </c>
      <c r="ER9" t="s">
        <v>262</v>
      </c>
      <c r="ES9" t="s">
        <v>261</v>
      </c>
    </row>
    <row r="10" spans="2:149" hidden="1" x14ac:dyDescent="0.35">
      <c r="B10" t="s">
        <v>263</v>
      </c>
      <c r="C10" t="s">
        <v>264</v>
      </c>
      <c r="D10" t="s">
        <v>265</v>
      </c>
      <c r="E10" t="s">
        <v>266</v>
      </c>
      <c r="F10">
        <v>9787588883</v>
      </c>
      <c r="J10" t="s">
        <v>155</v>
      </c>
      <c r="O10" t="s">
        <v>155</v>
      </c>
      <c r="Q10" t="s">
        <v>205</v>
      </c>
      <c r="R10" t="s">
        <v>159</v>
      </c>
      <c r="U10" t="s">
        <v>208</v>
      </c>
      <c r="V10" t="s">
        <v>267</v>
      </c>
      <c r="W10" t="s">
        <v>210</v>
      </c>
      <c r="X10" t="s">
        <v>211</v>
      </c>
      <c r="Y10" t="s">
        <v>212</v>
      </c>
      <c r="AE10" t="s">
        <v>216</v>
      </c>
      <c r="AG10" t="s">
        <v>268</v>
      </c>
      <c r="AH10" t="s">
        <v>269</v>
      </c>
      <c r="AI10" t="s">
        <v>270</v>
      </c>
      <c r="AJ10" t="s">
        <v>271</v>
      </c>
      <c r="AK10"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 , , , , , , , , , Other</v>
      </c>
      <c r="AL10"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 , , , , , , , , , Other</v>
      </c>
      <c r="BI10" t="s">
        <v>272</v>
      </c>
      <c r="BJ10" t="s">
        <v>222</v>
      </c>
      <c r="BK10" t="s">
        <v>273</v>
      </c>
      <c r="BL10" t="s">
        <v>274</v>
      </c>
      <c r="BM10" t="s">
        <v>275</v>
      </c>
      <c r="BN10" t="s">
        <v>276</v>
      </c>
      <c r="BO10" t="s">
        <v>277</v>
      </c>
      <c r="BP10" t="s">
        <v>278</v>
      </c>
      <c r="BQ10" t="s">
        <v>279</v>
      </c>
      <c r="BR10"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10"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10"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10"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10"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10"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10"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11" spans="2:149" x14ac:dyDescent="0.35">
      <c r="B11" t="s">
        <v>280</v>
      </c>
      <c r="C11" t="s">
        <v>281</v>
      </c>
      <c r="D11" t="s">
        <v>282</v>
      </c>
      <c r="E11" t="s">
        <v>283</v>
      </c>
      <c r="F11">
        <v>6154975215</v>
      </c>
      <c r="G11" t="str">
        <f>Table7[[#This Row],[Column19]]&amp;", "&amp;Table7[[#This Row],[Column1]]&amp;", "&amp;Table7[[#This Row],[Column2]]</f>
        <v xml:space="preserve">, Income Eligible, </v>
      </c>
      <c r="I11" t="s">
        <v>154</v>
      </c>
      <c r="K11" t="str">
        <f>Table7[[#This Row],[Building Type2]]&amp;", "&amp;Table7[[#This Row],[Column3]]&amp;", "&amp;Table7[[#This Row],[Column4]]&amp;", "&amp;Table7[[#This Row],[Column5]]</f>
        <v xml:space="preserve">Single Family (1-4), , , </v>
      </c>
      <c r="L11" t="s">
        <v>156</v>
      </c>
      <c r="P11" t="str">
        <f>Table7[[#This Row],[Who do you provide services to?]]&amp;", "&amp;Table7[[#This Row],[Column6]]&amp;", "&amp;Table7[[#This Row],[Column7]]&amp;", "&amp;Table7[[#This Row],[Column8]]</f>
        <v xml:space="preserve">, Utility, Weatherization contractors, </v>
      </c>
      <c r="R11" t="s">
        <v>159</v>
      </c>
      <c r="S11" t="s">
        <v>206</v>
      </c>
      <c r="U11" t="s">
        <v>160</v>
      </c>
      <c r="AK11"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11"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11"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Take the place of on-premise assessments until we can get back into buildings, , , </v>
      </c>
      <c r="BS11" t="s">
        <v>161</v>
      </c>
      <c r="BX11"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Onboarding data collection (owner vs renter; type of home; type of heating; etc.),Building research using publicly available data (energy usage history, solar assessments, sq footage, etc.),Initial customer phone interview/survey,</v>
      </c>
      <c r="BY11" t="s">
        <v>165</v>
      </c>
      <c r="BZ11" t="s">
        <v>191</v>
      </c>
      <c r="CA11" t="s">
        <v>166</v>
      </c>
      <c r="CC11" t="s">
        <v>284</v>
      </c>
      <c r="CD11"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 , , </v>
      </c>
      <c r="CE11" t="s">
        <v>169</v>
      </c>
      <c r="CF11" t="s">
        <v>170</v>
      </c>
      <c r="CK11"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Computer with camera, , Smart phone, </v>
      </c>
      <c r="CL11" t="s">
        <v>173</v>
      </c>
      <c r="CN11" t="s">
        <v>174</v>
      </c>
      <c r="CP11"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Smart phone, , </v>
      </c>
      <c r="CR11" t="s">
        <v>174</v>
      </c>
      <c r="CU11" t="s">
        <v>285</v>
      </c>
      <c r="CV11" t="s">
        <v>285</v>
      </c>
      <c r="CW11" t="s">
        <v>176</v>
      </c>
      <c r="CX11"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Lighting, Refrigeration, , Cooling, Domestic Hot Water, Appliances, , , </v>
      </c>
      <c r="CY11"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Lighting, Refrigeration, , Cooling, Domestic Hot Water, Appliances, , , </v>
      </c>
      <c r="DF11" t="s">
        <v>177</v>
      </c>
      <c r="DG11" t="s">
        <v>178</v>
      </c>
      <c r="DH11" t="s">
        <v>177</v>
      </c>
      <c r="DI11" t="s">
        <v>178</v>
      </c>
      <c r="DL11" t="s">
        <v>177</v>
      </c>
      <c r="DM11" t="s">
        <v>178</v>
      </c>
      <c r="DN11" t="s">
        <v>177</v>
      </c>
      <c r="DO11" t="s">
        <v>178</v>
      </c>
      <c r="DP11" t="s">
        <v>177</v>
      </c>
      <c r="DQ11" t="s">
        <v>178</v>
      </c>
      <c r="DZ11" t="s">
        <v>286</v>
      </c>
      <c r="EA11" t="s">
        <v>287</v>
      </c>
      <c r="EB11" t="s">
        <v>288</v>
      </c>
      <c r="EC11" t="s">
        <v>289</v>
      </c>
      <c r="EF11" t="s">
        <v>290</v>
      </c>
      <c r="EG11" t="s">
        <v>222</v>
      </c>
      <c r="EH11" t="s">
        <v>291</v>
      </c>
      <c r="EI11" t="s">
        <v>292</v>
      </c>
      <c r="EJ11" t="s">
        <v>256</v>
      </c>
      <c r="EL11" t="s">
        <v>293</v>
      </c>
      <c r="EM11" t="s">
        <v>294</v>
      </c>
      <c r="EN11" t="s">
        <v>295</v>
      </c>
      <c r="EO11" t="s">
        <v>296</v>
      </c>
    </row>
    <row r="12" spans="2:149" x14ac:dyDescent="0.35">
      <c r="B12" t="s">
        <v>297</v>
      </c>
      <c r="C12" t="s">
        <v>298</v>
      </c>
      <c r="D12" t="s">
        <v>282</v>
      </c>
      <c r="E12" t="s">
        <v>299</v>
      </c>
      <c r="F12">
        <v>8884033500</v>
      </c>
      <c r="G12" t="str">
        <f>Table7[[#This Row],[Column19]]&amp;", "&amp;Table7[[#This Row],[Column1]]&amp;", "&amp;Table7[[#This Row],[Column2]]</f>
        <v>Residential, Income Eligible, C&amp;I</v>
      </c>
      <c r="H12" t="s">
        <v>153</v>
      </c>
      <c r="I12" t="s">
        <v>154</v>
      </c>
      <c r="J12" t="s">
        <v>155</v>
      </c>
      <c r="K12" t="str">
        <f>Table7[[#This Row],[Building Type2]]&amp;", "&amp;Table7[[#This Row],[Column3]]&amp;", "&amp;Table7[[#This Row],[Column4]]&amp;", "&amp;Table7[[#This Row],[Column5]]</f>
        <v>Single Family (1-4), Multifamily (5+), Small Business, C&amp;I</v>
      </c>
      <c r="L12" t="s">
        <v>156</v>
      </c>
      <c r="M12" t="s">
        <v>157</v>
      </c>
      <c r="N12" t="s">
        <v>158</v>
      </c>
      <c r="O12" t="s">
        <v>155</v>
      </c>
      <c r="P12" t="str">
        <f>Table7[[#This Row],[Who do you provide services to?]]&amp;", "&amp;Table7[[#This Row],[Column6]]&amp;", "&amp;Table7[[#This Row],[Column7]]&amp;", "&amp;Table7[[#This Row],[Column8]]</f>
        <v xml:space="preserve">Ratepayers, Utility, , </v>
      </c>
      <c r="Q12" t="s">
        <v>205</v>
      </c>
      <c r="R12" t="s">
        <v>159</v>
      </c>
      <c r="U12" t="s">
        <v>160</v>
      </c>
      <c r="AK12"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12"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12"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Pre-screen to generate leads, , Develop customer mail-back kits</v>
      </c>
      <c r="BT12" t="s">
        <v>162</v>
      </c>
      <c r="BV12" t="s">
        <v>164</v>
      </c>
      <c r="BX12"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Onboarding data collection (owner vs renter; type of home; type of heating; etc.),Building research using publicly available data (energy usage history, solar assessments, sq footage, etc.),Initial customer phone interview/survey,Photos of specific items in the home</v>
      </c>
      <c r="BY12" t="s">
        <v>165</v>
      </c>
      <c r="BZ12" t="s">
        <v>191</v>
      </c>
      <c r="CA12" t="s">
        <v>166</v>
      </c>
      <c r="CB12" t="s">
        <v>300</v>
      </c>
      <c r="CC12" t="s">
        <v>301</v>
      </c>
      <c r="CD12"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 , Photographic (customer emails photos), , </v>
      </c>
      <c r="CE12" t="s">
        <v>169</v>
      </c>
      <c r="CH12" t="s">
        <v>171</v>
      </c>
      <c r="CK12"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Tablet, , </v>
      </c>
      <c r="CM12" t="s">
        <v>302</v>
      </c>
      <c r="CP12"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Smart phone, , </v>
      </c>
      <c r="CR12" t="s">
        <v>174</v>
      </c>
      <c r="CU12" t="s">
        <v>303</v>
      </c>
      <c r="CV12" t="s">
        <v>304</v>
      </c>
      <c r="CX12"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Air Leakage, Lighting, , Heating, Cooling, Domestic Hot Water, Appliances, , , </v>
      </c>
      <c r="CY12"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Lighting, , , , , , , , </v>
      </c>
      <c r="CZ12" t="s">
        <v>177</v>
      </c>
      <c r="DB12" t="s">
        <v>177</v>
      </c>
      <c r="DD12" t="s">
        <v>177</v>
      </c>
      <c r="DF12" t="s">
        <v>177</v>
      </c>
      <c r="DG12" t="s">
        <v>178</v>
      </c>
      <c r="DJ12" t="s">
        <v>177</v>
      </c>
      <c r="DL12" t="s">
        <v>177</v>
      </c>
      <c r="DN12" t="s">
        <v>177</v>
      </c>
      <c r="DP12" t="s">
        <v>177</v>
      </c>
      <c r="DX12" t="s">
        <v>222</v>
      </c>
      <c r="DZ12" t="s">
        <v>286</v>
      </c>
      <c r="EA12" t="s">
        <v>287</v>
      </c>
      <c r="EH12" t="s">
        <v>292</v>
      </c>
      <c r="EI12" t="s">
        <v>292</v>
      </c>
      <c r="EL12" t="s">
        <v>305</v>
      </c>
      <c r="EM12" t="s">
        <v>306</v>
      </c>
      <c r="EO12" t="s">
        <v>307</v>
      </c>
      <c r="EQ12" t="s">
        <v>308</v>
      </c>
      <c r="ER12" t="s">
        <v>309</v>
      </c>
      <c r="ES12" t="s">
        <v>310</v>
      </c>
    </row>
    <row r="13" spans="2:149" hidden="1" x14ac:dyDescent="0.35">
      <c r="B13" t="s">
        <v>311</v>
      </c>
      <c r="C13" t="s">
        <v>312</v>
      </c>
      <c r="D13" t="s">
        <v>313</v>
      </c>
      <c r="E13" t="s">
        <v>314</v>
      </c>
      <c r="F13" t="s">
        <v>315</v>
      </c>
      <c r="H13" t="s">
        <v>153</v>
      </c>
      <c r="I13" t="s">
        <v>154</v>
      </c>
      <c r="L13" t="s">
        <v>156</v>
      </c>
      <c r="M13" t="s">
        <v>157</v>
      </c>
      <c r="R13" t="s">
        <v>159</v>
      </c>
      <c r="U13" t="s">
        <v>208</v>
      </c>
      <c r="V13" t="s">
        <v>316</v>
      </c>
      <c r="W13" t="s">
        <v>210</v>
      </c>
      <c r="X13" t="s">
        <v>211</v>
      </c>
      <c r="Y13" t="s">
        <v>212</v>
      </c>
      <c r="AC13" t="s">
        <v>214</v>
      </c>
      <c r="AD13" t="s">
        <v>215</v>
      </c>
      <c r="AE13" t="s">
        <v>216</v>
      </c>
      <c r="AG13" t="s">
        <v>317</v>
      </c>
      <c r="AH13" t="s">
        <v>318</v>
      </c>
      <c r="AI13" t="s">
        <v>319</v>
      </c>
      <c r="AJ13" t="s">
        <v>320</v>
      </c>
      <c r="AK13"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Building Insulation, Windows, Air Leakage, Lighting, Refrigeration, Heating, Cooling, Domestic Hot Water, Appliances, Retail Products, Solar, Other</v>
      </c>
      <c r="AL13"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Building Insulation, Windows, Air Leakage, Lighting, Refrigeration, Heating, Cooling, Domestic Hot Water, Appliances, Retail Products, Solar, Other</v>
      </c>
      <c r="AM13" t="s">
        <v>177</v>
      </c>
      <c r="AN13" t="s">
        <v>178</v>
      </c>
      <c r="AO13" t="s">
        <v>177</v>
      </c>
      <c r="AP13" t="s">
        <v>178</v>
      </c>
      <c r="AQ13" t="s">
        <v>177</v>
      </c>
      <c r="AR13" t="s">
        <v>178</v>
      </c>
      <c r="AS13" t="s">
        <v>177</v>
      </c>
      <c r="AT13" t="s">
        <v>178</v>
      </c>
      <c r="AU13" t="s">
        <v>177</v>
      </c>
      <c r="AV13" t="s">
        <v>178</v>
      </c>
      <c r="AW13" t="s">
        <v>177</v>
      </c>
      <c r="AX13" t="s">
        <v>178</v>
      </c>
      <c r="AY13" t="s">
        <v>177</v>
      </c>
      <c r="AZ13" t="s">
        <v>178</v>
      </c>
      <c r="BA13" t="s">
        <v>177</v>
      </c>
      <c r="BB13" t="s">
        <v>178</v>
      </c>
      <c r="BC13" t="s">
        <v>177</v>
      </c>
      <c r="BD13" t="s">
        <v>178</v>
      </c>
      <c r="BE13" t="s">
        <v>177</v>
      </c>
      <c r="BF13" t="s">
        <v>178</v>
      </c>
      <c r="BG13" t="s">
        <v>177</v>
      </c>
      <c r="BH13" t="s">
        <v>178</v>
      </c>
      <c r="BI13" t="s">
        <v>321</v>
      </c>
      <c r="BJ13" t="s">
        <v>222</v>
      </c>
      <c r="BK13" t="s">
        <v>322</v>
      </c>
      <c r="BL13" t="s">
        <v>323</v>
      </c>
      <c r="BM13" t="s">
        <v>324</v>
      </c>
      <c r="BN13" t="s">
        <v>325</v>
      </c>
      <c r="BO13" t="s">
        <v>326</v>
      </c>
      <c r="BP13" t="s">
        <v>327</v>
      </c>
      <c r="BQ13" t="s">
        <v>327</v>
      </c>
      <c r="BR13"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13"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13"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13"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13"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13"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13"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14" spans="2:149" hidden="1" x14ac:dyDescent="0.35">
      <c r="B14" t="s">
        <v>328</v>
      </c>
      <c r="C14" t="s">
        <v>329</v>
      </c>
      <c r="D14" t="s">
        <v>330</v>
      </c>
      <c r="E14" t="s">
        <v>331</v>
      </c>
      <c r="F14">
        <v>7817061955</v>
      </c>
      <c r="H14" t="s">
        <v>153</v>
      </c>
      <c r="L14" t="s">
        <v>156</v>
      </c>
      <c r="M14" t="s">
        <v>157</v>
      </c>
      <c r="N14" t="s">
        <v>158</v>
      </c>
      <c r="O14" t="s">
        <v>155</v>
      </c>
      <c r="Q14" t="s">
        <v>205</v>
      </c>
      <c r="R14" t="s">
        <v>159</v>
      </c>
      <c r="S14" t="s">
        <v>206</v>
      </c>
      <c r="T14" t="s">
        <v>332</v>
      </c>
      <c r="U14" t="s">
        <v>208</v>
      </c>
      <c r="V14" t="s">
        <v>333</v>
      </c>
      <c r="W14" t="s">
        <v>210</v>
      </c>
      <c r="X14" t="s">
        <v>211</v>
      </c>
      <c r="Y14" t="s">
        <v>212</v>
      </c>
      <c r="AD14" t="s">
        <v>215</v>
      </c>
      <c r="AE14" t="s">
        <v>216</v>
      </c>
      <c r="AF14" t="s">
        <v>217</v>
      </c>
      <c r="AG14" t="s">
        <v>334</v>
      </c>
      <c r="AH14" t="s">
        <v>335</v>
      </c>
      <c r="AI14" t="s">
        <v>336</v>
      </c>
      <c r="AJ14" t="s">
        <v>337</v>
      </c>
      <c r="AK14"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Building Insulation, Windows, Air Leakage, Lighting, Refrigeration, Heating, Cooling, Domestic Hot Water, Appliances, Retail Products, Solar, Other</v>
      </c>
      <c r="AL14"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Building Insulation, Windows, Air Leakage, Lighting, Refrigeration, Heating, Cooling, Domestic Hot Water, Appliances, Retail Products, Solar, Other</v>
      </c>
      <c r="AM14" t="s">
        <v>177</v>
      </c>
      <c r="AN14" t="s">
        <v>178</v>
      </c>
      <c r="AO14" t="s">
        <v>177</v>
      </c>
      <c r="AP14" t="s">
        <v>178</v>
      </c>
      <c r="AQ14" t="s">
        <v>177</v>
      </c>
      <c r="AR14" t="s">
        <v>178</v>
      </c>
      <c r="AS14" t="s">
        <v>177</v>
      </c>
      <c r="AT14" t="s">
        <v>178</v>
      </c>
      <c r="AU14" t="s">
        <v>177</v>
      </c>
      <c r="AV14" t="s">
        <v>178</v>
      </c>
      <c r="AW14" t="s">
        <v>177</v>
      </c>
      <c r="AX14" t="s">
        <v>178</v>
      </c>
      <c r="AY14" t="s">
        <v>177</v>
      </c>
      <c r="AZ14" t="s">
        <v>178</v>
      </c>
      <c r="BA14" t="s">
        <v>177</v>
      </c>
      <c r="BB14" t="s">
        <v>178</v>
      </c>
      <c r="BC14" t="s">
        <v>177</v>
      </c>
      <c r="BD14" t="s">
        <v>178</v>
      </c>
      <c r="BE14" t="s">
        <v>177</v>
      </c>
      <c r="BF14" t="s">
        <v>178</v>
      </c>
      <c r="BG14" t="s">
        <v>177</v>
      </c>
      <c r="BH14" t="s">
        <v>178</v>
      </c>
      <c r="BI14" t="s">
        <v>338</v>
      </c>
      <c r="BJ14" t="s">
        <v>222</v>
      </c>
      <c r="BK14" t="s">
        <v>339</v>
      </c>
      <c r="BL14" t="s">
        <v>340</v>
      </c>
      <c r="BM14" t="s">
        <v>341</v>
      </c>
      <c r="BN14" t="s">
        <v>342</v>
      </c>
      <c r="BO14" t="s">
        <v>343</v>
      </c>
      <c r="BP14" t="s">
        <v>344</v>
      </c>
      <c r="BQ14" t="s">
        <v>345</v>
      </c>
      <c r="BR14"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14"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14"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14"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14"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14"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14"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15" spans="2:149" x14ac:dyDescent="0.35">
      <c r="B15" t="s">
        <v>346</v>
      </c>
      <c r="C15" t="s">
        <v>347</v>
      </c>
      <c r="D15" t="s">
        <v>348</v>
      </c>
      <c r="E15" t="s">
        <v>349</v>
      </c>
      <c r="F15">
        <v>4017843700</v>
      </c>
      <c r="G15" t="str">
        <f>Table7[[#This Row],[Column19]]&amp;", "&amp;Table7[[#This Row],[Column1]]&amp;", "&amp;Table7[[#This Row],[Column2]]</f>
        <v xml:space="preserve">Residential, , </v>
      </c>
      <c r="H15" t="s">
        <v>153</v>
      </c>
      <c r="K15" t="str">
        <f>Table7[[#This Row],[Building Type2]]&amp;", "&amp;Table7[[#This Row],[Column3]]&amp;", "&amp;Table7[[#This Row],[Column4]]&amp;", "&amp;Table7[[#This Row],[Column5]]</f>
        <v xml:space="preserve">Single Family (1-4), , , </v>
      </c>
      <c r="L15" t="s">
        <v>156</v>
      </c>
      <c r="P15" t="str">
        <f>Table7[[#This Row],[Who do you provide services to?]]&amp;", "&amp;Table7[[#This Row],[Column6]]&amp;", "&amp;Table7[[#This Row],[Column7]]&amp;", "&amp;Table7[[#This Row],[Column8]]</f>
        <v xml:space="preserve">Ratepayers, Utility, Weatherization contractors, </v>
      </c>
      <c r="Q15" t="s">
        <v>205</v>
      </c>
      <c r="R15" t="s">
        <v>159</v>
      </c>
      <c r="S15" t="s">
        <v>206</v>
      </c>
      <c r="U15" t="s">
        <v>160</v>
      </c>
      <c r="AK15"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15"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15"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Pre-screen to generate leads, Conduct building assessments, offer contracted opportunity to those that have it</v>
      </c>
      <c r="BS15" t="s">
        <v>161</v>
      </c>
      <c r="BT15" t="s">
        <v>162</v>
      </c>
      <c r="BU15" t="s">
        <v>163</v>
      </c>
      <c r="BW15" t="s">
        <v>350</v>
      </c>
      <c r="BX15"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Onboarding data collection (owner vs renter; type of home; type of heating; etc.),Building research using publicly available data (energy usage history, solar assessments, sq footage, etc.),Initial customer phone interview/survey,photos etc</v>
      </c>
      <c r="BY15" t="s">
        <v>165</v>
      </c>
      <c r="BZ15" t="s">
        <v>191</v>
      </c>
      <c r="CA15" t="s">
        <v>166</v>
      </c>
      <c r="CB15" t="s">
        <v>351</v>
      </c>
      <c r="CC15" t="s">
        <v>352</v>
      </c>
      <c r="CD15"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DIY REA with remote technical assistance option (video, phone, or chat), Photographic (customer emails photos), Electronic (online assessment), </v>
      </c>
      <c r="CE15" t="s">
        <v>169</v>
      </c>
      <c r="CF15" t="s">
        <v>170</v>
      </c>
      <c r="CG15" t="s">
        <v>353</v>
      </c>
      <c r="CH15" t="s">
        <v>171</v>
      </c>
      <c r="CI15" t="s">
        <v>172</v>
      </c>
      <c r="CK15"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Computer with camera, , Smart phone, </v>
      </c>
      <c r="CL15" t="s">
        <v>173</v>
      </c>
      <c r="CN15" t="s">
        <v>174</v>
      </c>
      <c r="CP15"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Computer with camera, Smart phone, Tablet, </v>
      </c>
      <c r="CQ15" t="s">
        <v>173</v>
      </c>
      <c r="CR15" t="s">
        <v>174</v>
      </c>
      <c r="CS15" t="s">
        <v>302</v>
      </c>
      <c r="CU15" t="s">
        <v>354</v>
      </c>
      <c r="CV15" t="s">
        <v>354</v>
      </c>
      <c r="CW15" t="s">
        <v>222</v>
      </c>
      <c r="CX15"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Air Leakage, Lighting, Refrigeration, Heating, Cooling, Domestic Hot Water, Appliances, Retail Products, , </v>
      </c>
      <c r="CY15"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Windows, Air Leakage, Lighting, Refrigeration, Heating, Cooling, Domestic Hot Water, Appliances, Retail Products, , </v>
      </c>
      <c r="CZ15" t="s">
        <v>177</v>
      </c>
      <c r="DA15" t="s">
        <v>178</v>
      </c>
      <c r="DB15" t="s">
        <v>177</v>
      </c>
      <c r="DC15" t="s">
        <v>178</v>
      </c>
      <c r="DD15" t="s">
        <v>177</v>
      </c>
      <c r="DE15" t="s">
        <v>178</v>
      </c>
      <c r="DF15" t="s">
        <v>177</v>
      </c>
      <c r="DG15" t="s">
        <v>178</v>
      </c>
      <c r="DH15" t="s">
        <v>177</v>
      </c>
      <c r="DI15" t="s">
        <v>178</v>
      </c>
      <c r="DJ15" t="s">
        <v>177</v>
      </c>
      <c r="DK15" t="s">
        <v>178</v>
      </c>
      <c r="DL15" t="s">
        <v>177</v>
      </c>
      <c r="DM15" t="s">
        <v>178</v>
      </c>
      <c r="DN15" t="s">
        <v>177</v>
      </c>
      <c r="DO15" t="s">
        <v>178</v>
      </c>
      <c r="DP15" t="s">
        <v>177</v>
      </c>
      <c r="DQ15" t="s">
        <v>178</v>
      </c>
      <c r="DR15" t="s">
        <v>177</v>
      </c>
      <c r="DS15" t="s">
        <v>178</v>
      </c>
      <c r="DW15" t="s">
        <v>261</v>
      </c>
      <c r="DX15" t="s">
        <v>222</v>
      </c>
      <c r="DZ15" t="s">
        <v>286</v>
      </c>
      <c r="EA15" t="s">
        <v>287</v>
      </c>
      <c r="EB15" t="s">
        <v>288</v>
      </c>
      <c r="EC15" t="s">
        <v>289</v>
      </c>
      <c r="EF15" t="s">
        <v>355</v>
      </c>
      <c r="EG15" t="s">
        <v>222</v>
      </c>
      <c r="EH15" t="s">
        <v>356</v>
      </c>
      <c r="EK15" t="s">
        <v>356</v>
      </c>
      <c r="EL15" t="s">
        <v>357</v>
      </c>
      <c r="EM15" t="s">
        <v>358</v>
      </c>
      <c r="EN15" t="s">
        <v>359</v>
      </c>
      <c r="ES15" t="s">
        <v>360</v>
      </c>
    </row>
    <row r="16" spans="2:149" hidden="1" x14ac:dyDescent="0.35">
      <c r="B16" t="s">
        <v>361</v>
      </c>
      <c r="C16" t="s">
        <v>362</v>
      </c>
      <c r="D16" t="s">
        <v>363</v>
      </c>
      <c r="E16" t="s">
        <v>364</v>
      </c>
      <c r="F16">
        <v>4049032944</v>
      </c>
      <c r="J16" t="s">
        <v>155</v>
      </c>
      <c r="O16" t="s">
        <v>155</v>
      </c>
      <c r="Q16" t="s">
        <v>205</v>
      </c>
      <c r="R16" t="s">
        <v>159</v>
      </c>
      <c r="T16" t="s">
        <v>365</v>
      </c>
      <c r="U16" t="s">
        <v>208</v>
      </c>
      <c r="V16" t="s">
        <v>366</v>
      </c>
      <c r="Y16" t="s">
        <v>212</v>
      </c>
      <c r="AD16" t="s">
        <v>215</v>
      </c>
      <c r="AE16" t="s">
        <v>216</v>
      </c>
      <c r="AG16" t="s">
        <v>367</v>
      </c>
      <c r="AH16" t="s">
        <v>368</v>
      </c>
      <c r="AI16" t="s">
        <v>369</v>
      </c>
      <c r="AJ16" t="s">
        <v>370</v>
      </c>
      <c r="AK16"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Building Insulation, Windows, Air Leakage, Lighting, , Heating, Cooling, , , , Solar, Other</v>
      </c>
      <c r="AL16"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Building Insulation, Windows, Air Leakage, Lighting, , Heating, Cooling, , , , Solar, Other</v>
      </c>
      <c r="AM16" t="s">
        <v>177</v>
      </c>
      <c r="AN16" t="s">
        <v>178</v>
      </c>
      <c r="AO16" t="s">
        <v>177</v>
      </c>
      <c r="AP16" t="s">
        <v>178</v>
      </c>
      <c r="AQ16" t="s">
        <v>177</v>
      </c>
      <c r="AR16" t="s">
        <v>178</v>
      </c>
      <c r="AS16" t="s">
        <v>177</v>
      </c>
      <c r="AT16" t="s">
        <v>178</v>
      </c>
      <c r="AW16" t="s">
        <v>177</v>
      </c>
      <c r="AX16" t="s">
        <v>178</v>
      </c>
      <c r="AY16" t="s">
        <v>177</v>
      </c>
      <c r="AZ16" t="s">
        <v>178</v>
      </c>
      <c r="BG16" t="s">
        <v>177</v>
      </c>
      <c r="BH16" t="s">
        <v>178</v>
      </c>
      <c r="BI16" t="s">
        <v>371</v>
      </c>
      <c r="BJ16" t="s">
        <v>222</v>
      </c>
      <c r="BK16" t="s">
        <v>372</v>
      </c>
      <c r="BL16" t="s">
        <v>237</v>
      </c>
      <c r="BM16" t="s">
        <v>373</v>
      </c>
      <c r="BN16" t="s">
        <v>237</v>
      </c>
      <c r="BO16" t="s">
        <v>374</v>
      </c>
      <c r="BP16" t="s">
        <v>375</v>
      </c>
      <c r="BQ16" t="s">
        <v>376</v>
      </c>
      <c r="BR16"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16"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16"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16"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16"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16"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16"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17" spans="2:159" x14ac:dyDescent="0.35">
      <c r="B17" t="s">
        <v>377</v>
      </c>
      <c r="C17" t="s">
        <v>378</v>
      </c>
      <c r="D17" t="s">
        <v>379</v>
      </c>
      <c r="E17" t="s">
        <v>380</v>
      </c>
      <c r="F17">
        <v>4038030615</v>
      </c>
      <c r="G17" t="str">
        <f>Table7[[#This Row],[Column19]]&amp;", "&amp;Table7[[#This Row],[Column1]]&amp;", "&amp;Table7[[#This Row],[Column2]]</f>
        <v xml:space="preserve">Residential, Income Eligible, </v>
      </c>
      <c r="H17" t="s">
        <v>153</v>
      </c>
      <c r="I17" t="s">
        <v>154</v>
      </c>
      <c r="K17" t="str">
        <f>Table7[[#This Row],[Building Type2]]&amp;", "&amp;Table7[[#This Row],[Column3]]&amp;", "&amp;Table7[[#This Row],[Column4]]&amp;", "&amp;Table7[[#This Row],[Column5]]</f>
        <v xml:space="preserve">Single Family (1-4), , , </v>
      </c>
      <c r="L17" t="s">
        <v>156</v>
      </c>
      <c r="P17" t="str">
        <f>Table7[[#This Row],[Who do you provide services to?]]&amp;", "&amp;Table7[[#This Row],[Column6]]&amp;", "&amp;Table7[[#This Row],[Column7]]&amp;", "&amp;Table7[[#This Row],[Column8]]</f>
        <v>, Utility, , governments and municipalities also buy our platform.</v>
      </c>
      <c r="R17" t="s">
        <v>159</v>
      </c>
      <c r="T17" t="s">
        <v>381</v>
      </c>
      <c r="U17" t="s">
        <v>160</v>
      </c>
      <c r="AK17"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17"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17"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Pre-screen to generate leads, Conduct building assessments, MyHEAT provides a touch-free solution to engage homeowners.  From initial discussion with a prospective client to delivery of information to a homeowner, all of our work can be done without in person contact.  Our HEAT Maps help a utility save time and money targeting the homes in their distribution area that have the most potential energy loss.</v>
      </c>
      <c r="BS17" t="s">
        <v>161</v>
      </c>
      <c r="BT17" t="s">
        <v>162</v>
      </c>
      <c r="BU17" t="s">
        <v>163</v>
      </c>
      <c r="BW17" t="s">
        <v>382</v>
      </c>
      <c r="BX17"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,,,We collect and process high resolution thermal data via aircraft, on a project basis.</v>
      </c>
      <c r="CB17" t="s">
        <v>383</v>
      </c>
      <c r="CC17" t="s">
        <v>384</v>
      </c>
      <c r="CD17"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 , , , MyHEAT creates a proprietary HEAT Map and HEAT Rating for each individual home in a utilities distribution area.  MyHEAT provides the utility client with personalized, password protected URL's to send to each targeted homeowner to view their Home Page which has a HEAT Rating, HEAT Map and direct connects to local efficiency programs and consumer education.</v>
      </c>
      <c r="CJ17" t="s">
        <v>385</v>
      </c>
      <c r="CK17"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 , Our platform is sold as a SaaS, it is viewable via computer, tablet or smart phone.</v>
      </c>
      <c r="CO17" t="s">
        <v>386</v>
      </c>
      <c r="CP17"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 , Access to a standard office computer to utilize the data is the only required hardware.</v>
      </c>
      <c r="CT17" t="s">
        <v>387</v>
      </c>
      <c r="CU17" t="s">
        <v>388</v>
      </c>
      <c r="CV17" t="s">
        <v>388</v>
      </c>
      <c r="CW17" t="s">
        <v>176</v>
      </c>
      <c r="CX17"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Air Leakage, , , , , , , , , </v>
      </c>
      <c r="CY17"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Windows, Air Leakage, , , , , , , , , </v>
      </c>
      <c r="CZ17" t="s">
        <v>177</v>
      </c>
      <c r="DA17" t="s">
        <v>178</v>
      </c>
      <c r="DB17" t="s">
        <v>177</v>
      </c>
      <c r="DC17" t="s">
        <v>178</v>
      </c>
      <c r="DD17" t="s">
        <v>177</v>
      </c>
      <c r="DE17" t="s">
        <v>178</v>
      </c>
      <c r="DW17" t="s">
        <v>389</v>
      </c>
      <c r="DX17" t="s">
        <v>176</v>
      </c>
      <c r="EE17" t="s">
        <v>390</v>
      </c>
      <c r="EF17" t="s">
        <v>391</v>
      </c>
      <c r="EG17" t="s">
        <v>222</v>
      </c>
      <c r="EH17" t="s">
        <v>392</v>
      </c>
      <c r="EK17" t="s">
        <v>392</v>
      </c>
      <c r="EL17" t="s">
        <v>393</v>
      </c>
      <c r="EM17" t="s">
        <v>394</v>
      </c>
      <c r="EN17" t="s">
        <v>395</v>
      </c>
      <c r="EO17" t="s">
        <v>396</v>
      </c>
      <c r="EP17" t="s">
        <v>397</v>
      </c>
      <c r="EQ17" t="s">
        <v>398</v>
      </c>
      <c r="ER17" t="s">
        <v>399</v>
      </c>
      <c r="ES17" t="s">
        <v>400</v>
      </c>
    </row>
    <row r="18" spans="2:159" x14ac:dyDescent="0.35">
      <c r="B18" t="s">
        <v>401</v>
      </c>
      <c r="C18" t="s">
        <v>402</v>
      </c>
      <c r="D18" t="s">
        <v>403</v>
      </c>
      <c r="E18" t="s">
        <v>404</v>
      </c>
      <c r="F18">
        <v>3476093508</v>
      </c>
      <c r="G18" t="str">
        <f>Table7[[#This Row],[Column19]]&amp;", "&amp;Table7[[#This Row],[Column1]]&amp;", "&amp;Table7[[#This Row],[Column2]]</f>
        <v xml:space="preserve">Residential, , </v>
      </c>
      <c r="H18" t="s">
        <v>153</v>
      </c>
      <c r="K18" t="str">
        <f>Table7[[#This Row],[Building Type2]]&amp;", "&amp;Table7[[#This Row],[Column3]]&amp;", "&amp;Table7[[#This Row],[Column4]]&amp;", "&amp;Table7[[#This Row],[Column5]]</f>
        <v xml:space="preserve">Single Family (1-4), , , </v>
      </c>
      <c r="L18" t="s">
        <v>156</v>
      </c>
      <c r="P18" t="str">
        <f>Table7[[#This Row],[Who do you provide services to?]]&amp;", "&amp;Table7[[#This Row],[Column6]]&amp;", "&amp;Table7[[#This Row],[Column7]]&amp;", "&amp;Table7[[#This Row],[Column8]]</f>
        <v xml:space="preserve">Ratepayers, Utility, Weatherization contractors, </v>
      </c>
      <c r="Q18" t="s">
        <v>205</v>
      </c>
      <c r="R18" t="s">
        <v>159</v>
      </c>
      <c r="S18" t="s">
        <v>206</v>
      </c>
      <c r="U18" t="s">
        <v>160</v>
      </c>
      <c r="AK18"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18"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18"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Pre-screen to generate leads, Conduct building assessments, Sign project agreements with homeowners</v>
      </c>
      <c r="BS18" t="s">
        <v>161</v>
      </c>
      <c r="BT18" t="s">
        <v>162</v>
      </c>
      <c r="BU18" t="s">
        <v>163</v>
      </c>
      <c r="BW18" t="s">
        <v>405</v>
      </c>
      <c r="BX18"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Onboarding data collection (owner vs renter; type of home; type of heating; etc.),Building research using publicly available data (energy usage history, solar assessments, sq footage, etc.),Initial customer phone interview/survey,</v>
      </c>
      <c r="BY18" t="s">
        <v>165</v>
      </c>
      <c r="BZ18" t="s">
        <v>191</v>
      </c>
      <c r="CA18" t="s">
        <v>166</v>
      </c>
      <c r="CC18" t="s">
        <v>406</v>
      </c>
      <c r="CD18"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 , Photographic (customer emails photos), Electronic (online assessment), Screen sharing for customer education and giving proposals</v>
      </c>
      <c r="CH18" t="s">
        <v>171</v>
      </c>
      <c r="CI18" t="s">
        <v>172</v>
      </c>
      <c r="CJ18" t="s">
        <v>407</v>
      </c>
      <c r="CK18"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Computer with camera, , , </v>
      </c>
      <c r="CL18" t="s">
        <v>173</v>
      </c>
      <c r="CP18"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Smart phone, , </v>
      </c>
      <c r="CR18" t="s">
        <v>174</v>
      </c>
      <c r="CU18" t="s">
        <v>408</v>
      </c>
      <c r="CV18" t="s">
        <v>409</v>
      </c>
      <c r="CW18" t="s">
        <v>176</v>
      </c>
      <c r="CX18"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 Air Leakage, Lighting, , Heating, Cooling, Domestic Hot Water, , , , </v>
      </c>
      <c r="CY18"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 Air Leakage, Lighting, , Heating, Cooling, Domestic Hot Water, , , , </v>
      </c>
      <c r="CZ18" t="s">
        <v>177</v>
      </c>
      <c r="DA18" t="s">
        <v>178</v>
      </c>
      <c r="DD18" t="s">
        <v>177</v>
      </c>
      <c r="DE18" t="s">
        <v>178</v>
      </c>
      <c r="DF18" t="s">
        <v>177</v>
      </c>
      <c r="DG18" t="s">
        <v>178</v>
      </c>
      <c r="DJ18" t="s">
        <v>177</v>
      </c>
      <c r="DK18" t="s">
        <v>178</v>
      </c>
      <c r="DL18" t="s">
        <v>177</v>
      </c>
      <c r="DM18" t="s">
        <v>178</v>
      </c>
      <c r="DN18" t="s">
        <v>177</v>
      </c>
      <c r="DO18" t="s">
        <v>178</v>
      </c>
      <c r="DW18" t="s">
        <v>410</v>
      </c>
      <c r="DX18" t="s">
        <v>176</v>
      </c>
      <c r="EL18" t="s">
        <v>411</v>
      </c>
      <c r="EM18" t="s">
        <v>412</v>
      </c>
      <c r="EN18" t="s">
        <v>413</v>
      </c>
      <c r="EO18" t="s">
        <v>414</v>
      </c>
      <c r="EP18" t="s">
        <v>415</v>
      </c>
      <c r="EQ18" t="s">
        <v>416</v>
      </c>
      <c r="ER18" t="s">
        <v>417</v>
      </c>
      <c r="ES18" t="s">
        <v>418</v>
      </c>
    </row>
    <row r="19" spans="2:159" hidden="1" x14ac:dyDescent="0.35">
      <c r="B19" t="s">
        <v>419</v>
      </c>
      <c r="C19" t="s">
        <v>420</v>
      </c>
      <c r="D19" t="s">
        <v>421</v>
      </c>
      <c r="E19" t="s">
        <v>422</v>
      </c>
      <c r="F19" t="s">
        <v>423</v>
      </c>
      <c r="H19" t="s">
        <v>153</v>
      </c>
      <c r="I19" t="s">
        <v>154</v>
      </c>
      <c r="J19" t="s">
        <v>155</v>
      </c>
      <c r="L19" t="s">
        <v>156</v>
      </c>
      <c r="M19" t="s">
        <v>157</v>
      </c>
      <c r="N19" t="s">
        <v>158</v>
      </c>
      <c r="O19" t="s">
        <v>155</v>
      </c>
      <c r="R19" t="s">
        <v>159</v>
      </c>
      <c r="S19" t="s">
        <v>206</v>
      </c>
      <c r="T19" t="s">
        <v>424</v>
      </c>
      <c r="U19" t="s">
        <v>208</v>
      </c>
      <c r="V19" t="s">
        <v>425</v>
      </c>
      <c r="Y19" t="s">
        <v>212</v>
      </c>
      <c r="Z19" t="s">
        <v>213</v>
      </c>
      <c r="AC19" t="s">
        <v>214</v>
      </c>
      <c r="AD19" t="s">
        <v>215</v>
      </c>
      <c r="AG19" t="s">
        <v>426</v>
      </c>
      <c r="AH19" t="s">
        <v>427</v>
      </c>
      <c r="AI19" t="s">
        <v>428</v>
      </c>
      <c r="AJ19" t="s">
        <v>429</v>
      </c>
      <c r="AK19"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Building Insulation, Windows, Air Leakage, Lighting, Refrigeration, Heating, Cooling, Domestic Hot Water, Appliances, Retail Products, Solar, Other</v>
      </c>
      <c r="AL19"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 , , , , , , , , , Other</v>
      </c>
      <c r="AM19" t="s">
        <v>177</v>
      </c>
      <c r="AO19" t="s">
        <v>177</v>
      </c>
      <c r="AQ19" t="s">
        <v>177</v>
      </c>
      <c r="AS19" t="s">
        <v>177</v>
      </c>
      <c r="AU19" t="s">
        <v>177</v>
      </c>
      <c r="AW19" t="s">
        <v>177</v>
      </c>
      <c r="AY19" t="s">
        <v>177</v>
      </c>
      <c r="BA19" t="s">
        <v>177</v>
      </c>
      <c r="BC19" t="s">
        <v>177</v>
      </c>
      <c r="BE19" t="s">
        <v>177</v>
      </c>
      <c r="BG19" t="s">
        <v>177</v>
      </c>
      <c r="BI19" t="s">
        <v>177</v>
      </c>
      <c r="BJ19" t="s">
        <v>222</v>
      </c>
      <c r="BM19" t="s">
        <v>430</v>
      </c>
      <c r="BN19" t="s">
        <v>431</v>
      </c>
      <c r="BO19" t="s">
        <v>432</v>
      </c>
      <c r="BP19" t="s">
        <v>433</v>
      </c>
      <c r="BQ19" t="s">
        <v>434</v>
      </c>
      <c r="BR19"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19"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19"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19"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19"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19"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19"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20" spans="2:159" hidden="1" x14ac:dyDescent="0.35">
      <c r="B20" t="s">
        <v>435</v>
      </c>
      <c r="C20" t="s">
        <v>436</v>
      </c>
      <c r="D20" t="s">
        <v>265</v>
      </c>
      <c r="E20" t="s">
        <v>437</v>
      </c>
      <c r="F20" t="s">
        <v>438</v>
      </c>
      <c r="H20" t="s">
        <v>153</v>
      </c>
      <c r="L20" t="s">
        <v>156</v>
      </c>
      <c r="Q20" t="s">
        <v>205</v>
      </c>
      <c r="R20" t="s">
        <v>159</v>
      </c>
      <c r="U20" t="s">
        <v>208</v>
      </c>
      <c r="V20" t="s">
        <v>439</v>
      </c>
      <c r="X20" t="s">
        <v>211</v>
      </c>
      <c r="Z20" t="s">
        <v>213</v>
      </c>
      <c r="AC20" t="s">
        <v>214</v>
      </c>
      <c r="AE20" t="s">
        <v>216</v>
      </c>
      <c r="AG20" t="s">
        <v>440</v>
      </c>
      <c r="AH20" t="s">
        <v>441</v>
      </c>
      <c r="AI20" t="s">
        <v>442</v>
      </c>
      <c r="AJ20" t="s">
        <v>443</v>
      </c>
      <c r="AK20"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Building Insulation, Windows, Air Leakage, Lighting, Refrigeration, Heating, Cooling, Domestic Hot Water, Appliances, Retail Products, Solar, Other</v>
      </c>
      <c r="AL20"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Building Insulation, Windows, Air Leakage, Lighting, Refrigeration, Heating, Cooling, Domestic Hot Water, Appliances, Retail Products, Solar, Other</v>
      </c>
      <c r="AM20" t="s">
        <v>177</v>
      </c>
      <c r="AN20" t="s">
        <v>178</v>
      </c>
      <c r="AO20" t="s">
        <v>177</v>
      </c>
      <c r="AP20" t="s">
        <v>178</v>
      </c>
      <c r="AQ20" t="s">
        <v>177</v>
      </c>
      <c r="AR20" t="s">
        <v>178</v>
      </c>
      <c r="AS20" t="s">
        <v>177</v>
      </c>
      <c r="AT20" t="s">
        <v>178</v>
      </c>
      <c r="AU20" t="s">
        <v>177</v>
      </c>
      <c r="AV20" t="s">
        <v>178</v>
      </c>
      <c r="AW20" t="s">
        <v>177</v>
      </c>
      <c r="AX20" t="s">
        <v>178</v>
      </c>
      <c r="AY20" t="s">
        <v>177</v>
      </c>
      <c r="AZ20" t="s">
        <v>178</v>
      </c>
      <c r="BA20" t="s">
        <v>177</v>
      </c>
      <c r="BB20" t="s">
        <v>178</v>
      </c>
      <c r="BC20" t="s">
        <v>177</v>
      </c>
      <c r="BD20" t="s">
        <v>178</v>
      </c>
      <c r="BE20" t="s">
        <v>177</v>
      </c>
      <c r="BF20" t="s">
        <v>178</v>
      </c>
      <c r="BG20" t="s">
        <v>177</v>
      </c>
      <c r="BH20" t="s">
        <v>178</v>
      </c>
      <c r="BI20" t="s">
        <v>444</v>
      </c>
      <c r="BJ20" t="s">
        <v>222</v>
      </c>
      <c r="BK20" t="s">
        <v>445</v>
      </c>
      <c r="BL20" t="s">
        <v>446</v>
      </c>
      <c r="BM20" t="s">
        <v>447</v>
      </c>
      <c r="BN20" t="s">
        <v>448</v>
      </c>
      <c r="BO20" t="s">
        <v>357</v>
      </c>
      <c r="BP20" t="s">
        <v>357</v>
      </c>
      <c r="BQ20" t="s">
        <v>449</v>
      </c>
      <c r="BR20"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xml:space="preserve">, , , </v>
      </c>
      <c r="BX20"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v>
      </c>
      <c r="CD20"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 , , , , </v>
      </c>
      <c r="CK20"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 , </v>
      </c>
      <c r="CP20"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 , </v>
      </c>
      <c r="CX20"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 , , , , , , , , , , </v>
      </c>
      <c r="CY20"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 , , , , , , , , , , </v>
      </c>
    </row>
    <row r="21" spans="2:159" x14ac:dyDescent="0.35">
      <c r="B21" t="s">
        <v>450</v>
      </c>
      <c r="C21" t="s">
        <v>451</v>
      </c>
      <c r="D21" t="s">
        <v>452</v>
      </c>
      <c r="E21" t="s">
        <v>453</v>
      </c>
      <c r="F21" t="s">
        <v>454</v>
      </c>
      <c r="G21" t="str">
        <f>Table7[[#This Row],[Column19]]&amp;", "&amp;Table7[[#This Row],[Column1]]&amp;", "&amp;Table7[[#This Row],[Column2]]</f>
        <v xml:space="preserve">Residential, Income Eligible, </v>
      </c>
      <c r="H21" t="s">
        <v>153</v>
      </c>
      <c r="I21" t="s">
        <v>154</v>
      </c>
      <c r="K21" t="str">
        <f>Table7[[#This Row],[Building Type2]]&amp;", "&amp;Table7[[#This Row],[Column3]]&amp;", "&amp;Table7[[#This Row],[Column4]]&amp;", "&amp;Table7[[#This Row],[Column5]]</f>
        <v xml:space="preserve">Single Family (1-4), Multifamily (5+), , </v>
      </c>
      <c r="L21" t="s">
        <v>156</v>
      </c>
      <c r="M21" t="s">
        <v>157</v>
      </c>
      <c r="P21" t="str">
        <f>Table7[[#This Row],[Who do you provide services to?]]&amp;", "&amp;Table7[[#This Row],[Column6]]&amp;", "&amp;Table7[[#This Row],[Column7]]&amp;", "&amp;Table7[[#This Row],[Column8]]</f>
        <v xml:space="preserve">Ratepayers, , , </v>
      </c>
      <c r="Q21" t="s">
        <v>205</v>
      </c>
      <c r="U21" t="s">
        <v>160</v>
      </c>
      <c r="W21" t="s">
        <v>210</v>
      </c>
      <c r="X21" t="s">
        <v>211</v>
      </c>
      <c r="AC21" t="s">
        <v>214</v>
      </c>
      <c r="AE21" t="s">
        <v>216</v>
      </c>
      <c r="AK21"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21"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21"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 , Develop leads for deeper measures</v>
      </c>
      <c r="BS21" t="s">
        <v>161</v>
      </c>
      <c r="BW21" t="s">
        <v>455</v>
      </c>
      <c r="BX21"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Onbarding data collection (owner vs renter; type of home; type of heating; etc.),Building research using publicly available data (energy usage history, solar assessments, sq footage, etc.),Initial customer phone interview/survey,</v>
      </c>
      <c r="BY21" t="s">
        <v>456</v>
      </c>
      <c r="BZ21" t="s">
        <v>191</v>
      </c>
      <c r="CA21" t="s">
        <v>166</v>
      </c>
      <c r="CD21"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 Photographic (customer emails photos), , </v>
      </c>
      <c r="CE21" t="s">
        <v>169</v>
      </c>
      <c r="CF21" t="s">
        <v>170</v>
      </c>
      <c r="CH21" t="s">
        <v>171</v>
      </c>
      <c r="CK21"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Tablet, Smart phone, </v>
      </c>
      <c r="CM21" t="s">
        <v>302</v>
      </c>
      <c r="CN21" t="s">
        <v>174</v>
      </c>
      <c r="CP21"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 , All of the above is optional, just needs a phone</v>
      </c>
      <c r="CT21" t="s">
        <v>457</v>
      </c>
      <c r="CU21" t="s">
        <v>251</v>
      </c>
      <c r="CV21" t="s">
        <v>251</v>
      </c>
      <c r="CW21" t="s">
        <v>176</v>
      </c>
      <c r="CX21"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 Lighting, Refrigeration, Heating, Cooling, Domestic Hot Water, Appliances, , , </v>
      </c>
      <c r="CY21"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Windows, , Lighting, Refrigeration, Heating, Cooling, Domestic Hot Water, Appliances, Retail Products, , </v>
      </c>
      <c r="CZ21" t="s">
        <v>177</v>
      </c>
      <c r="DA21" t="s">
        <v>178</v>
      </c>
      <c r="DB21" t="s">
        <v>177</v>
      </c>
      <c r="DC21" t="s">
        <v>178</v>
      </c>
      <c r="DF21" t="s">
        <v>177</v>
      </c>
      <c r="DG21" t="s">
        <v>178</v>
      </c>
      <c r="DH21" t="s">
        <v>177</v>
      </c>
      <c r="DI21" t="s">
        <v>178</v>
      </c>
      <c r="DJ21" t="s">
        <v>177</v>
      </c>
      <c r="DK21" t="s">
        <v>178</v>
      </c>
      <c r="DL21" t="s">
        <v>177</v>
      </c>
      <c r="DM21" t="s">
        <v>178</v>
      </c>
      <c r="DN21" t="s">
        <v>177</v>
      </c>
      <c r="DO21" t="s">
        <v>178</v>
      </c>
      <c r="DP21" t="s">
        <v>177</v>
      </c>
      <c r="DQ21" t="s">
        <v>178</v>
      </c>
      <c r="DS21" t="s">
        <v>178</v>
      </c>
      <c r="DW21" t="s">
        <v>458</v>
      </c>
      <c r="DX21" t="s">
        <v>222</v>
      </c>
      <c r="DZ21" t="s">
        <v>286</v>
      </c>
      <c r="EF21" t="s">
        <v>459</v>
      </c>
      <c r="EG21" t="s">
        <v>222</v>
      </c>
      <c r="EI21" t="s">
        <v>292</v>
      </c>
      <c r="EL21" t="s">
        <v>460</v>
      </c>
      <c r="EM21" t="s">
        <v>461</v>
      </c>
      <c r="EN21" t="s">
        <v>462</v>
      </c>
      <c r="EO21" t="s">
        <v>463</v>
      </c>
      <c r="EP21" t="s">
        <v>251</v>
      </c>
      <c r="EQ21" t="s">
        <v>464</v>
      </c>
      <c r="ER21">
        <v>300</v>
      </c>
      <c r="ES21" t="s">
        <v>251</v>
      </c>
    </row>
    <row r="22" spans="2:159" x14ac:dyDescent="0.35">
      <c r="B22" t="s">
        <v>465</v>
      </c>
      <c r="C22" t="s">
        <v>466</v>
      </c>
      <c r="D22" t="s">
        <v>467</v>
      </c>
      <c r="E22" t="s">
        <v>468</v>
      </c>
      <c r="F22">
        <v>8603010357</v>
      </c>
      <c r="G22" t="str">
        <f>Table7[[#This Row],[Column19]]&amp;", "&amp;Table7[[#This Row],[Column1]]&amp;", "&amp;Table7[[#This Row],[Column2]]</f>
        <v xml:space="preserve">Residential, Income Eligible, </v>
      </c>
      <c r="H22" t="s">
        <v>153</v>
      </c>
      <c r="I22" t="s">
        <v>154</v>
      </c>
      <c r="K22" t="str">
        <f>Table7[[#This Row],[Building Type2]]&amp;", "&amp;Table7[[#This Row],[Column3]]&amp;", "&amp;Table7[[#This Row],[Column4]]&amp;", "&amp;Table7[[#This Row],[Column5]]</f>
        <v xml:space="preserve">Single Family (1-4), , , </v>
      </c>
      <c r="L22" t="s">
        <v>156</v>
      </c>
      <c r="P22" t="str">
        <f>Table7[[#This Row],[Who do you provide services to?]]&amp;", "&amp;Table7[[#This Row],[Column6]]&amp;", "&amp;Table7[[#This Row],[Column7]]&amp;", "&amp;Table7[[#This Row],[Column8]]</f>
        <v xml:space="preserve">Ratepayers, , , </v>
      </c>
      <c r="Q22" t="s">
        <v>205</v>
      </c>
      <c r="U22" t="s">
        <v>160</v>
      </c>
      <c r="AK22"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22"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22"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 Pre-screen to generate leads, Conduct building assessments, Develop customer mail-back kitsenhancement to the programs</v>
      </c>
      <c r="BT22" t="s">
        <v>162</v>
      </c>
      <c r="BU22" t="s">
        <v>163</v>
      </c>
      <c r="BV22" t="s">
        <v>164</v>
      </c>
      <c r="BW22" t="s">
        <v>469</v>
      </c>
      <c r="BX22"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Onbarding data collection (owner vs renter; type of home; type of heating; etc.),,Initial customer phone interview/survey,</v>
      </c>
      <c r="BY22" t="s">
        <v>456</v>
      </c>
      <c r="CA22" t="s">
        <v>166</v>
      </c>
      <c r="CC22" t="s">
        <v>470</v>
      </c>
      <c r="CD22"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DIY REA with remote technical assistance option (video, phone, or chat), Photographic (customer emails photos), , </v>
      </c>
      <c r="CE22" t="s">
        <v>169</v>
      </c>
      <c r="CF22" t="s">
        <v>170</v>
      </c>
      <c r="CG22" t="s">
        <v>353</v>
      </c>
      <c r="CH22" t="s">
        <v>171</v>
      </c>
      <c r="CK22"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Tablet, Smart phone, </v>
      </c>
      <c r="CM22" t="s">
        <v>302</v>
      </c>
      <c r="CN22" t="s">
        <v>174</v>
      </c>
      <c r="CP22"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 xml:space="preserve">, Smart phone, Tablet, </v>
      </c>
      <c r="CR22" t="s">
        <v>174</v>
      </c>
      <c r="CS22" t="s">
        <v>302</v>
      </c>
      <c r="CU22" t="s">
        <v>471</v>
      </c>
      <c r="CV22" t="s">
        <v>472</v>
      </c>
      <c r="CW22" t="s">
        <v>176</v>
      </c>
      <c r="CX22"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Building Insulation, Windows, Air Leakage, Lighting, Refrigeration, Heating, Cooling, Domestic Hot Water, Appliances, Retail Products, Solar, Other</v>
      </c>
      <c r="CY22"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 , , , , , , , , , Other</v>
      </c>
      <c r="CZ22" t="s">
        <v>177</v>
      </c>
      <c r="DB22" t="s">
        <v>177</v>
      </c>
      <c r="DD22" t="s">
        <v>177</v>
      </c>
      <c r="DF22" t="s">
        <v>177</v>
      </c>
      <c r="DH22" t="s">
        <v>177</v>
      </c>
      <c r="DJ22" t="s">
        <v>177</v>
      </c>
      <c r="DL22" t="s">
        <v>177</v>
      </c>
      <c r="DN22" t="s">
        <v>177</v>
      </c>
      <c r="DP22" t="s">
        <v>177</v>
      </c>
      <c r="DR22" t="s">
        <v>177</v>
      </c>
      <c r="DT22" t="s">
        <v>177</v>
      </c>
      <c r="DV22" t="s">
        <v>473</v>
      </c>
      <c r="DW22" t="s">
        <v>474</v>
      </c>
      <c r="DX22" t="s">
        <v>222</v>
      </c>
      <c r="DZ22" t="s">
        <v>286</v>
      </c>
      <c r="EA22" t="s">
        <v>287</v>
      </c>
      <c r="EF22" t="s">
        <v>475</v>
      </c>
      <c r="EG22" t="s">
        <v>222</v>
      </c>
      <c r="EI22" t="s">
        <v>292</v>
      </c>
      <c r="EL22" t="s">
        <v>476</v>
      </c>
      <c r="EM22" t="s">
        <v>294</v>
      </c>
      <c r="EN22" t="s">
        <v>477</v>
      </c>
      <c r="EO22" t="s">
        <v>478</v>
      </c>
      <c r="EP22" t="s">
        <v>479</v>
      </c>
      <c r="EQ22" t="s">
        <v>480</v>
      </c>
      <c r="ER22" t="s">
        <v>481</v>
      </c>
      <c r="ES22" t="s">
        <v>482</v>
      </c>
      <c r="ET22" t="s">
        <v>466</v>
      </c>
      <c r="EU22" t="s">
        <v>465</v>
      </c>
      <c r="EY22" t="s">
        <v>483</v>
      </c>
      <c r="FB22" t="s">
        <v>468</v>
      </c>
      <c r="FC22">
        <v>8603010357</v>
      </c>
    </row>
    <row r="23" spans="2:159" x14ac:dyDescent="0.35">
      <c r="B23" t="s">
        <v>484</v>
      </c>
      <c r="C23" t="s">
        <v>485</v>
      </c>
      <c r="D23" t="s">
        <v>486</v>
      </c>
      <c r="E23" t="s">
        <v>487</v>
      </c>
      <c r="F23" t="s">
        <v>488</v>
      </c>
      <c r="G23" t="str">
        <f>Table7[[#This Row],[Column19]]&amp;", "&amp;Table7[[#This Row],[Column1]]&amp;", "&amp;Table7[[#This Row],[Column2]]</f>
        <v>Residential, , C&amp;I</v>
      </c>
      <c r="H23" t="s">
        <v>153</v>
      </c>
      <c r="J23" t="s">
        <v>155</v>
      </c>
      <c r="K23" t="str">
        <f>Table7[[#This Row],[Building Type2]]&amp;", "&amp;Table7[[#This Row],[Column3]]&amp;", "&amp;Table7[[#This Row],[Column4]]&amp;", "&amp;Table7[[#This Row],[Column5]]</f>
        <v>Single Family (1-4), Multifamily (5+), Small Business, C&amp;I</v>
      </c>
      <c r="L23" t="s">
        <v>156</v>
      </c>
      <c r="M23" t="s">
        <v>157</v>
      </c>
      <c r="N23" t="s">
        <v>158</v>
      </c>
      <c r="O23" t="s">
        <v>155</v>
      </c>
      <c r="P23" t="str">
        <f>Table7[[#This Row],[Who do you provide services to?]]&amp;", "&amp;Table7[[#This Row],[Column6]]&amp;", "&amp;Table7[[#This Row],[Column7]]&amp;", "&amp;Table7[[#This Row],[Column8]]</f>
        <v xml:space="preserve">Ratepayers, Utility, Weatherization contractors, </v>
      </c>
      <c r="Q23" t="s">
        <v>205</v>
      </c>
      <c r="R23" t="s">
        <v>159</v>
      </c>
      <c r="S23" t="s">
        <v>206</v>
      </c>
      <c r="U23" t="s">
        <v>160</v>
      </c>
      <c r="AK23" t="str">
        <f>IF(Table7[[#This Row],[Building insulation - Assessed:]]&lt;&gt;"", "Building Insulation", "")&amp;", "&amp; IF(Table7[[#This Row],[Windows - Assessed:]]&lt;&gt;"", "Windows","")&amp;", "&amp; IF(Table7[[#This Row],[Air leakage - Assessed:]]&lt;&gt;"", "Air Leakage","")&amp;", "&amp; IF(Table7[[#This Row],[Lighting - Assessed:]]&lt;&gt;"", "Lighting","")&amp;", "&amp; IF(Table7[[#This Row],[Refrigeration - Assessed:]]&lt;&gt;"", "Refrigeration", "")&amp;", "&amp; IF(Table7[[#This Row],[Heating - Assessed:]]&lt;&gt;"", "Heating", "")&amp;", "&amp; IF(Table7[[#This Row],[Cooling - Assessed:]]&lt;&gt;"", "Cooling", "")&amp;", "&amp; IF(Table7[[#This Row],[Domestic hot water - Assessed:]]&lt;&gt;"", "Domestic Hot Water", "")&amp;", "&amp; IF(Table7[[#This Row],[Appliances - Assessed:]]&lt;&gt;"", "Appliances", "")&amp;", "&amp; IF(Table7[[#This Row],[Retail products - Assessed:]]&lt;&gt;"", "Retail Products", "")&amp;", "&amp; IF(Table7[[#This Row],[Solar - Assessed:]]&lt;&gt;"", "Solar", "")&amp;", "&amp; IF(Table7[[#This Row],[Other (please specify)]]&lt;&gt;"", "Other", "")</f>
        <v xml:space="preserve">, , , , , , , , , , , </v>
      </c>
      <c r="AL23" t="str">
        <f>IF(Table7[[#This Row],[Building insulation - Provides recommendations for:]]&lt;&gt;"", "Building Insulation", "")&amp;", "&amp; IF(Table7[[#This Row],[Windows - Provides recommendations for:]]&lt;&gt;"", "Windows","")&amp;", "&amp; IF(Table7[[#This Row],[Air leakage - Provides recommendations for:]]&lt;&gt;"", "Air Leakage","")&amp;", "&amp; IF(Table7[[#This Row],[Lighting - Provides recommendations for:]]&lt;&gt;"", "Lighting","")&amp;", "&amp; IF(Table7[[#This Row],[Refrigeration - Provides recommendations for:]]&lt;&gt;"", "Refrigeration", "")&amp;", "&amp; IF(Table7[[#This Row],[Heating - Provides recommendations for:]]&lt;&gt;"", "Heating", "")&amp;", "&amp; IF(Table7[[#This Row],[Cooling - Provides recommendations for:]]&lt;&gt;"", "Cooling", "")&amp;", "&amp; IF(Table7[[#This Row],[Domestic hot water - Provides recommendations for:]]&lt;&gt;"", "Domestic Hot Water", "")&amp;", "&amp; IF(Table7[[#This Row],[Appliances - Provides recommendations for:]]&lt;&gt;"", "Appliances", "")&amp;", "&amp; IF(Table7[[#This Row],[Retail products - Provides recommendations for:]]&lt;&gt;"", "Retail Products", "")&amp;", "&amp; IF(Table7[[#This Row],[Solar - Provides recommendations for:]]&lt;&gt;"", "Solar", "")&amp;", "&amp; IF(Table7[[#This Row],[Other (please specify)]]&lt;&gt;"", "Other", "")</f>
        <v xml:space="preserve">, , , , , , , , , , , </v>
      </c>
      <c r="BR23" s="6" t="str">
        <f>IF(Table7[[#This Row],[What is the objective of your REA process? Check all that apply.]]&lt;&gt;"", "Take the place of on-premise assessments until we can get back into buildings", "")&amp;", "&amp;IF(Table7[[#This Row],[Column42]]&lt;&gt;"", "Pre-screen to generate leads", "")&amp;", "&amp;IF(Table7[[#This Row],[Column43]]&lt;&gt;"", "Conduct building assessments", "")&amp;", "&amp;IF(Table7[[#This Row],[Column44]]&lt;&gt;"", "Develop customer mail-back kits", "")&amp;""&amp;Table7[[#This Row],[Column45]]</f>
        <v>Take the place of on-premise assessments until we can get back into buildings, Pre-screen to generate leads, Conduct building assessments, Develop customer mail-back kits</v>
      </c>
      <c r="BS23" t="s">
        <v>161</v>
      </c>
      <c r="BT23" t="s">
        <v>162</v>
      </c>
      <c r="BU23" t="s">
        <v>163</v>
      </c>
      <c r="BV23" t="s">
        <v>164</v>
      </c>
      <c r="BX23" t="str">
        <f>IF(Table7[[#This Row],[Please specify any pre-REA building data collection methods:2]]&lt;&gt;"", Table7[[#This Row],[Please specify any pre-REA building data collection methods:2]], "")&amp;","&amp;IF(Table7[[#This Row],[Column46]]&lt;&gt;"", Table7[[#This Row],[Column46]], "")&amp;","&amp;IF(Table7[[#This Row],[Column47]]&lt;&gt;"", Table7[[#This Row],[Column47]], "")&amp;","&amp;IF(Table7[[#This Row],[Column48]]&lt;&gt;"", Table7[[#This Row],[Column48]],"")</f>
        <v>Onbarding data collection (owner vs renter; type of home; type of heating; etc.),Building research using publicly available data (energy usage history, solar assessments, sq footage, etc.),Initial customer phone interview/survey,</v>
      </c>
      <c r="BY23" t="s">
        <v>456</v>
      </c>
      <c r="BZ23" t="s">
        <v>191</v>
      </c>
      <c r="CA23" t="s">
        <v>166</v>
      </c>
      <c r="CC23" t="s">
        <v>489</v>
      </c>
      <c r="CD23" t="str">
        <f>IF(Table7[[#This Row],[Which of the following does your REA utilize?]]&lt;&gt;"", Table7[[#This Row],[Which of the following does your REA utilize?]], "")&amp;", "&amp;IF(Table7[[#This Row],[Column49]]&lt;&gt;"",Table7[[#This Row],[Column49]],"")&amp;", "&amp;IF(Table7[[#This Row],[Column50]]&lt;&gt;"",Table7[[#This Row],[Column50]],"")&amp;", "&amp;IF(Table7[[#This Row],[Column51]]&lt;&gt;"",Table7[[#This Row],[Column51]],"")&amp;", "&amp;IF(Table7[[#This Row],[Column52]]&lt;&gt;"",Table7[[#This Row],[Column52]],"")&amp;", "&amp;IF(Table7[[#This Row],[Column53]]&lt;&gt;"",Table7[[#This Row],[Column53]],"")</f>
        <v xml:space="preserve">Video conferencing (walk-through via live video), Telephonic conferencing (walk-through via phone), , Photographic (customer emails photos), , </v>
      </c>
      <c r="CE23" t="s">
        <v>169</v>
      </c>
      <c r="CF23" t="s">
        <v>170</v>
      </c>
      <c r="CH23" t="s">
        <v>171</v>
      </c>
      <c r="CK23" t="str">
        <f>IF(Table7[[#This Row],[Please specify the required hardware (Vendor)]]&lt;&gt;"",Table7[[#This Row],[Please specify the required hardware (Vendor)]],"")&amp;", "&amp;IF(Table7[[#This Row],[Column54]]&lt;&gt;"",Table7[[#This Row],[Column54]],"")&amp;", "&amp;IF(Table7[[#This Row],[Column55]]&lt;&gt;"",Table7[[#This Row],[Column55]],"")&amp;", "&amp;IF(Table7[[#This Row],[Column56]]&lt;&gt;"",Table7[[#This Row],[Column56]],"")</f>
        <v xml:space="preserve">, Tablet, , </v>
      </c>
      <c r="CM23" t="s">
        <v>302</v>
      </c>
      <c r="CP23" t="str">
        <f>IF(Table7[[#This Row],[Please specify the required hardware (Participant)]]&lt;&gt;"",Table7[[#This Row],[Please specify the required hardware (Participant)]],"")&amp;", "&amp;IF(Table7[[#This Row],[Column57]]&lt;&gt;"",Table7[[#This Row],[Column57]],"")&amp;", "&amp;IF(Table7[[#This Row],[Column58]]&lt;&gt;"",Table7[[#This Row],[Column58]],"")&amp;", "&amp;IF(Table7[[#This Row],[Column59]]&lt;&gt;"",Table7[[#This Row],[Column59]],"")</f>
        <v>Smart phone, , Tablet, telephone</v>
      </c>
      <c r="CQ23" t="s">
        <v>174</v>
      </c>
      <c r="CS23" t="s">
        <v>302</v>
      </c>
      <c r="CT23" t="s">
        <v>490</v>
      </c>
      <c r="CU23" t="s">
        <v>491</v>
      </c>
      <c r="CV23" t="s">
        <v>491</v>
      </c>
      <c r="CW23" t="s">
        <v>222</v>
      </c>
      <c r="CX23" t="str">
        <f>IF(Table7[[#This Row],[Building insulation - Assessed:2]]&lt;&gt;"", "Building Insulation", "")&amp;", "&amp; IF(Table7[[#This Row],[Windows - Assessed:4]]&lt;&gt;"", "Windows","")&amp;", "&amp; IF(Table7[[#This Row],[Air leakage - Assessed:6]]&lt;&gt;"", "Air Leakage","")&amp;", "&amp; IF(Table7[[#This Row],[Lighting - Assessed:8]]&lt;&gt;"", "Lighting","")&amp;", "&amp; IF(Table7[[#This Row],[Refrigeration - Assessed:10]]&lt;&gt;"", "Refrigeration", "")&amp;", "&amp; IF(Table7[[#This Row],[Heating - Assessed:12]]&lt;&gt;"", "Heating", "")&amp;", "&amp; IF(Table7[[#This Row],[Cooling - Assessed:14]]&lt;&gt;"", "Cooling", "")&amp;", "&amp; IF(Table7[[#This Row],[Domestic hot water - Assessed:16]]&lt;&gt;"", "Domestic Hot Water", "")&amp;", "&amp; IF(Table7[[#This Row],[Appliances - Assessed:18]]&lt;&gt;"", "Appliances", "")&amp;", "&amp; IF(Table7[[#This Row],[Retail products - Assessed:20]]&lt;&gt;"", "Retail Products", "")&amp;", "&amp; IF(Table7[[#This Row],[Solar - Assessed:22]]&lt;&gt;"", "Solar", "")&amp;", "&amp; IF(Table7[[#This Row],[Other (please specify)24]]&lt;&gt;"", "Other", "")</f>
        <v xml:space="preserve">Building Insulation, Windows, Air Leakage, Lighting, Refrigeration, Heating, Cooling, Domestic Hot Water, Appliances, Retail Products, , </v>
      </c>
      <c r="CY23" t="str">
        <f>IF(Table7[[#This Row],[Building insulation - Provides recommendations for:3]]&lt;&gt;"", "Building Insulation", "")&amp;", "&amp; IF(Table7[[#This Row],[Windows - Provides recommendations for:5]]&lt;&gt;"", "Windows","")&amp;", "&amp; IF(Table7[[#This Row],[Air leakage - Provides recommendations for:7]]&lt;&gt;"", "Air Leakage","")&amp;", "&amp; IF(Table7[[#This Row],[Lighting - Provides recommendations for:9]]&lt;&gt;"", "Lighting","")&amp;", "&amp; IF(Table7[[#This Row],[Refrigeration - Provides recommendations for:11]]&lt;&gt;"", "Refrigeration", "")&amp;", "&amp; IF(Table7[[#This Row],[Heating - Provides recommendations for:13]]&lt;&gt;"", "Heating", "")&amp;", "&amp; IF(Table7[[#This Row],[Cooling - Provides recommendations for:15]]&lt;&gt;"", "Cooling", "")&amp;", "&amp; IF(Table7[[#This Row],[Domestic hot water - Provides recommendations for:17]]&lt;&gt;"", "Domestic Hot Water", "")&amp;", "&amp; IF(Table7[[#This Row],[Appliances - Provides recommendations for:19]]&lt;&gt;"", "Appliances", "")&amp;", "&amp; IF(Table7[[#This Row],[Retail products - Provides recommendations for:21]]&lt;&gt;"", "Retail Products", "")&amp;", "&amp; IF(Table7[[#This Row],[Solar - Provides recommendations for:23]]&lt;&gt;"", "Solar", "")&amp;", "&amp; IF(Table7[[#This Row],[Other (please specify)24]]&lt;&gt;"", "Other", "")</f>
        <v xml:space="preserve">Building Insulation, , Air Leakage, Lighting, Refrigeration, Heating, Cooling, Domestic Hot Water, Appliances, Retail Products, , </v>
      </c>
      <c r="CZ23" t="s">
        <v>177</v>
      </c>
      <c r="DA23" t="s">
        <v>178</v>
      </c>
      <c r="DB23" t="s">
        <v>177</v>
      </c>
      <c r="DD23" t="s">
        <v>177</v>
      </c>
      <c r="DE23" t="s">
        <v>178</v>
      </c>
      <c r="DF23" t="s">
        <v>177</v>
      </c>
      <c r="DG23" t="s">
        <v>178</v>
      </c>
      <c r="DH23" t="s">
        <v>177</v>
      </c>
      <c r="DI23" t="s">
        <v>178</v>
      </c>
      <c r="DJ23" t="s">
        <v>177</v>
      </c>
      <c r="DK23" t="s">
        <v>178</v>
      </c>
      <c r="DL23" t="s">
        <v>177</v>
      </c>
      <c r="DM23" t="s">
        <v>178</v>
      </c>
      <c r="DN23" t="s">
        <v>177</v>
      </c>
      <c r="DO23" t="s">
        <v>178</v>
      </c>
      <c r="DP23" t="s">
        <v>177</v>
      </c>
      <c r="DQ23" t="s">
        <v>178</v>
      </c>
      <c r="DR23" t="s">
        <v>177</v>
      </c>
      <c r="DS23" t="s">
        <v>178</v>
      </c>
      <c r="DW23" t="s">
        <v>261</v>
      </c>
      <c r="DX23" t="s">
        <v>222</v>
      </c>
      <c r="DY23" t="str">
        <f>Table7[[#This Row],[Please select all direct installation measures sent:]]&amp;", "&amp;Table7[[#This Row],[Column60]]&amp;", "&amp;Table7[[#This Row],[Column61]]&amp;", "&amp;Table7[[#This Row],[Column62]]&amp;", "&amp;Table7[[#This Row],[Column63]]</f>
        <v>Lighting, Smart strips, Aerators, Showerheads, Programmable Thermostats</v>
      </c>
      <c r="DZ23" t="s">
        <v>286</v>
      </c>
      <c r="EA23" t="s">
        <v>287</v>
      </c>
      <c r="EB23" t="s">
        <v>288</v>
      </c>
      <c r="EC23" t="s">
        <v>289</v>
      </c>
      <c r="ED23" t="s">
        <v>492</v>
      </c>
      <c r="EF23" t="s">
        <v>493</v>
      </c>
      <c r="EL23" t="s">
        <v>494</v>
      </c>
      <c r="EM23" t="s">
        <v>461</v>
      </c>
      <c r="EN23" t="s">
        <v>495</v>
      </c>
      <c r="EO23" t="s">
        <v>496</v>
      </c>
      <c r="EP23" t="s">
        <v>497</v>
      </c>
      <c r="ES23" t="s">
        <v>497</v>
      </c>
    </row>
  </sheetData>
  <phoneticPr fontId="2" type="noConversion"/>
  <hyperlinks>
    <hyperlink ref="E19" r:id="rId1" xr:uid="{CD78D5BC-DF24-4284-B776-42FB934CC076}"/>
    <hyperlink ref="E11" r:id="rId2" xr:uid="{9400737B-6800-4140-8A5B-32E39E160E7C}"/>
  </hyperlinks>
  <pageMargins left="0.7" right="0.7" top="0.75" bottom="0.75" header="0.3" footer="0.3"/>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A1A9-6862-4674-9098-4DAC6B067702}">
  <dimension ref="B1:H16"/>
  <sheetViews>
    <sheetView workbookViewId="0">
      <selection activeCell="G29" sqref="G29"/>
    </sheetView>
  </sheetViews>
  <sheetFormatPr defaultRowHeight="14.5" x14ac:dyDescent="0.35"/>
  <cols>
    <col min="1" max="1" width="4" customWidth="1"/>
    <col min="2" max="2" width="16.08984375" customWidth="1"/>
    <col min="3" max="3" width="17.08984375" customWidth="1"/>
    <col min="4" max="4" width="29.36328125" customWidth="1"/>
    <col min="5" max="5" width="46.26953125" customWidth="1"/>
    <col min="6" max="6" width="67.54296875" customWidth="1"/>
    <col min="7" max="7" width="46.7265625" customWidth="1"/>
  </cols>
  <sheetData>
    <row r="1" spans="2:8" x14ac:dyDescent="0.35">
      <c r="B1" t="s">
        <v>498</v>
      </c>
      <c r="C1" t="s">
        <v>499</v>
      </c>
      <c r="D1" t="s">
        <v>28</v>
      </c>
      <c r="E1" t="s">
        <v>38</v>
      </c>
      <c r="F1" t="s">
        <v>500</v>
      </c>
      <c r="G1" t="s">
        <v>501</v>
      </c>
      <c r="H1" s="2"/>
    </row>
    <row r="2" spans="2:8" x14ac:dyDescent="0.35">
      <c r="B2" t="s">
        <v>148</v>
      </c>
      <c r="C2" t="s">
        <v>160</v>
      </c>
      <c r="D2" t="s">
        <v>502</v>
      </c>
      <c r="E2" t="s">
        <v>159</v>
      </c>
      <c r="F2" t="s">
        <v>180</v>
      </c>
      <c r="G2" t="s">
        <v>179</v>
      </c>
      <c r="H2" s="2"/>
    </row>
    <row r="3" spans="2:8" x14ac:dyDescent="0.35">
      <c r="B3" t="s">
        <v>186</v>
      </c>
      <c r="C3" t="s">
        <v>160</v>
      </c>
      <c r="D3" t="s">
        <v>155</v>
      </c>
      <c r="E3" t="s">
        <v>503</v>
      </c>
      <c r="F3" t="s">
        <v>195</v>
      </c>
      <c r="H3" s="2"/>
    </row>
    <row r="4" spans="2:8" x14ac:dyDescent="0.35">
      <c r="B4" t="s">
        <v>200</v>
      </c>
      <c r="C4" t="s">
        <v>208</v>
      </c>
      <c r="D4" t="s">
        <v>502</v>
      </c>
      <c r="E4" t="s">
        <v>504</v>
      </c>
      <c r="F4" t="s">
        <v>220</v>
      </c>
      <c r="G4" t="s">
        <v>219</v>
      </c>
      <c r="H4" s="2"/>
    </row>
    <row r="5" spans="2:8" x14ac:dyDescent="0.35">
      <c r="B5" t="s">
        <v>230</v>
      </c>
      <c r="C5" t="s">
        <v>208</v>
      </c>
      <c r="D5" t="s">
        <v>155</v>
      </c>
      <c r="E5" t="s">
        <v>205</v>
      </c>
      <c r="F5" t="s">
        <v>236</v>
      </c>
      <c r="G5" t="s">
        <v>235</v>
      </c>
      <c r="H5" s="2"/>
    </row>
    <row r="6" spans="2:8" x14ac:dyDescent="0.35">
      <c r="B6" t="s">
        <v>242</v>
      </c>
      <c r="C6" t="s">
        <v>160</v>
      </c>
      <c r="D6" t="s">
        <v>155</v>
      </c>
      <c r="E6" t="s">
        <v>246</v>
      </c>
      <c r="F6" t="s">
        <v>258</v>
      </c>
      <c r="G6" t="s">
        <v>257</v>
      </c>
      <c r="H6" s="2"/>
    </row>
    <row r="7" spans="2:8" x14ac:dyDescent="0.35">
      <c r="B7" t="s">
        <v>263</v>
      </c>
      <c r="C7" t="s">
        <v>208</v>
      </c>
      <c r="D7" t="s">
        <v>155</v>
      </c>
      <c r="E7" t="s">
        <v>505</v>
      </c>
      <c r="F7" t="s">
        <v>270</v>
      </c>
      <c r="G7" t="s">
        <v>269</v>
      </c>
      <c r="H7" s="2"/>
    </row>
    <row r="8" spans="2:8" x14ac:dyDescent="0.35">
      <c r="B8" t="s">
        <v>280</v>
      </c>
      <c r="C8" t="s">
        <v>160</v>
      </c>
      <c r="D8" t="s">
        <v>506</v>
      </c>
      <c r="E8" t="s">
        <v>507</v>
      </c>
      <c r="F8" t="s">
        <v>294</v>
      </c>
      <c r="G8" t="s">
        <v>293</v>
      </c>
      <c r="H8" s="2"/>
    </row>
    <row r="9" spans="2:8" x14ac:dyDescent="0.35">
      <c r="B9" t="s">
        <v>297</v>
      </c>
      <c r="C9" t="s">
        <v>160</v>
      </c>
      <c r="D9" t="s">
        <v>502</v>
      </c>
      <c r="E9" t="s">
        <v>508</v>
      </c>
      <c r="F9" t="s">
        <v>306</v>
      </c>
      <c r="G9" t="s">
        <v>305</v>
      </c>
      <c r="H9" s="2"/>
    </row>
    <row r="10" spans="2:8" x14ac:dyDescent="0.35">
      <c r="B10" t="s">
        <v>311</v>
      </c>
      <c r="C10" t="s">
        <v>208</v>
      </c>
      <c r="D10" t="s">
        <v>509</v>
      </c>
      <c r="E10" t="s">
        <v>159</v>
      </c>
      <c r="F10" t="s">
        <v>319</v>
      </c>
      <c r="G10" t="s">
        <v>318</v>
      </c>
      <c r="H10" s="2"/>
    </row>
    <row r="11" spans="2:8" x14ac:dyDescent="0.35">
      <c r="B11" t="s">
        <v>510</v>
      </c>
      <c r="C11" t="s">
        <v>208</v>
      </c>
      <c r="D11" t="s">
        <v>153</v>
      </c>
      <c r="E11" t="s">
        <v>511</v>
      </c>
      <c r="F11" t="s">
        <v>336</v>
      </c>
      <c r="G11" t="s">
        <v>335</v>
      </c>
      <c r="H11" s="2"/>
    </row>
    <row r="12" spans="2:8" x14ac:dyDescent="0.35">
      <c r="B12" t="s">
        <v>346</v>
      </c>
      <c r="C12" t="s">
        <v>160</v>
      </c>
      <c r="D12" t="s">
        <v>153</v>
      </c>
      <c r="E12" t="s">
        <v>512</v>
      </c>
      <c r="F12" t="s">
        <v>358</v>
      </c>
      <c r="G12" t="s">
        <v>357</v>
      </c>
      <c r="H12" s="2"/>
    </row>
    <row r="13" spans="2:8" x14ac:dyDescent="0.35">
      <c r="B13" t="s">
        <v>361</v>
      </c>
      <c r="C13" t="s">
        <v>208</v>
      </c>
      <c r="D13" t="s">
        <v>155</v>
      </c>
      <c r="E13" t="s">
        <v>513</v>
      </c>
      <c r="F13" t="s">
        <v>369</v>
      </c>
      <c r="G13" t="s">
        <v>368</v>
      </c>
      <c r="H13" s="2"/>
    </row>
    <row r="14" spans="2:8" x14ac:dyDescent="0.35">
      <c r="B14" t="s">
        <v>377</v>
      </c>
      <c r="C14" t="s">
        <v>160</v>
      </c>
      <c r="D14" t="s">
        <v>509</v>
      </c>
      <c r="E14" t="s">
        <v>514</v>
      </c>
      <c r="F14" t="s">
        <v>394</v>
      </c>
      <c r="G14" t="s">
        <v>393</v>
      </c>
      <c r="H14" s="2"/>
    </row>
    <row r="15" spans="2:8" x14ac:dyDescent="0.35">
      <c r="B15" t="s">
        <v>401</v>
      </c>
      <c r="C15" t="s">
        <v>160</v>
      </c>
      <c r="D15" t="s">
        <v>153</v>
      </c>
      <c r="E15" t="s">
        <v>512</v>
      </c>
      <c r="F15" t="s">
        <v>412</v>
      </c>
      <c r="G15" t="s">
        <v>411</v>
      </c>
      <c r="H15" s="2"/>
    </row>
    <row r="16" spans="2:8" x14ac:dyDescent="0.35">
      <c r="B16" t="s">
        <v>419</v>
      </c>
      <c r="C16" t="s">
        <v>208</v>
      </c>
      <c r="D16" t="s">
        <v>502</v>
      </c>
      <c r="E16" t="s">
        <v>515</v>
      </c>
      <c r="F16" t="s">
        <v>428</v>
      </c>
      <c r="G16" t="s">
        <v>427</v>
      </c>
      <c r="H16" s="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BDBAF-0351-4E85-A023-A7C0082107C4}">
  <dimension ref="B1:G21"/>
  <sheetViews>
    <sheetView zoomScale="90" zoomScaleNormal="90" workbookViewId="0">
      <pane xSplit="2" ySplit="2" topLeftCell="C3" activePane="bottomRight" state="frozen"/>
      <selection pane="topRight"/>
      <selection pane="bottomLeft"/>
      <selection pane="bottomRight" activeCell="E35" sqref="E35"/>
    </sheetView>
  </sheetViews>
  <sheetFormatPr defaultRowHeight="14.5" x14ac:dyDescent="0.35"/>
  <cols>
    <col min="2" max="2" width="25.90625" bestFit="1" customWidth="1"/>
    <col min="3" max="3" width="22.08984375" bestFit="1" customWidth="1"/>
    <col min="4" max="4" width="27.26953125" bestFit="1" customWidth="1"/>
    <col min="5" max="5" width="17.36328125" customWidth="1"/>
    <col min="6" max="6" width="124.7265625" customWidth="1"/>
    <col min="7" max="7" width="11.90625" customWidth="1"/>
  </cols>
  <sheetData>
    <row r="1" spans="2:7" x14ac:dyDescent="0.35">
      <c r="B1" s="9" t="s">
        <v>516</v>
      </c>
      <c r="C1" s="8">
        <v>43935</v>
      </c>
      <c r="D1" t="s">
        <v>517</v>
      </c>
    </row>
    <row r="2" spans="2:7" ht="17" x14ac:dyDescent="0.35">
      <c r="B2" s="20" t="s">
        <v>518</v>
      </c>
      <c r="C2" s="21" t="s">
        <v>519</v>
      </c>
      <c r="D2" s="21" t="s">
        <v>26</v>
      </c>
      <c r="E2" s="21" t="s">
        <v>520</v>
      </c>
      <c r="F2" s="22" t="s">
        <v>521</v>
      </c>
      <c r="G2" s="34" t="s">
        <v>522</v>
      </c>
    </row>
    <row r="3" spans="2:7" hidden="1" x14ac:dyDescent="0.35">
      <c r="B3" s="23" t="s">
        <v>523</v>
      </c>
      <c r="C3" s="13" t="s">
        <v>264</v>
      </c>
      <c r="D3" s="14" t="s">
        <v>266</v>
      </c>
      <c r="E3" s="13" t="s">
        <v>524</v>
      </c>
      <c r="F3" s="24" t="s">
        <v>525</v>
      </c>
      <c r="G3" s="19" t="s">
        <v>222</v>
      </c>
    </row>
    <row r="4" spans="2:7" ht="29" hidden="1" x14ac:dyDescent="0.35">
      <c r="B4" s="25" t="s">
        <v>450</v>
      </c>
      <c r="C4" s="15" t="s">
        <v>451</v>
      </c>
      <c r="D4" s="37" t="s">
        <v>526</v>
      </c>
      <c r="E4" s="18"/>
      <c r="F4" s="24"/>
      <c r="G4" s="19"/>
    </row>
    <row r="5" spans="2:7" hidden="1" x14ac:dyDescent="0.35">
      <c r="B5" s="25" t="s">
        <v>484</v>
      </c>
      <c r="C5" s="15" t="s">
        <v>485</v>
      </c>
      <c r="D5" s="51" t="s">
        <v>487</v>
      </c>
      <c r="E5" s="18" t="s">
        <v>527</v>
      </c>
      <c r="F5" s="24"/>
      <c r="G5" s="19"/>
    </row>
    <row r="6" spans="2:7" hidden="1" x14ac:dyDescent="0.35">
      <c r="B6" s="23" t="s">
        <v>528</v>
      </c>
      <c r="C6" s="12" t="s">
        <v>529</v>
      </c>
      <c r="D6" s="16" t="s">
        <v>530</v>
      </c>
      <c r="E6" s="12" t="s">
        <v>524</v>
      </c>
      <c r="F6" s="24" t="s">
        <v>531</v>
      </c>
      <c r="G6" s="19" t="s">
        <v>222</v>
      </c>
    </row>
    <row r="7" spans="2:7" hidden="1" x14ac:dyDescent="0.35">
      <c r="B7" s="23" t="s">
        <v>532</v>
      </c>
      <c r="C7" s="12" t="s">
        <v>298</v>
      </c>
      <c r="D7" s="16" t="s">
        <v>533</v>
      </c>
      <c r="E7" s="12" t="s">
        <v>527</v>
      </c>
      <c r="F7" s="24" t="s">
        <v>534</v>
      </c>
      <c r="G7" s="19" t="s">
        <v>261</v>
      </c>
    </row>
    <row r="8" spans="2:7" hidden="1" x14ac:dyDescent="0.35">
      <c r="B8" s="25" t="s">
        <v>186</v>
      </c>
      <c r="C8" s="15" t="s">
        <v>187</v>
      </c>
      <c r="D8" s="17" t="s">
        <v>189</v>
      </c>
      <c r="E8" s="18" t="s">
        <v>527</v>
      </c>
      <c r="F8" s="24"/>
      <c r="G8" s="19"/>
    </row>
    <row r="9" spans="2:7" ht="87" x14ac:dyDescent="0.35">
      <c r="B9" s="23" t="s">
        <v>242</v>
      </c>
      <c r="C9" s="13" t="s">
        <v>243</v>
      </c>
      <c r="D9" s="14" t="s">
        <v>245</v>
      </c>
      <c r="E9" s="13" t="s">
        <v>527</v>
      </c>
      <c r="F9" s="26" t="s">
        <v>535</v>
      </c>
      <c r="G9" s="19" t="s">
        <v>536</v>
      </c>
    </row>
    <row r="10" spans="2:7" ht="87" hidden="1" x14ac:dyDescent="0.35">
      <c r="B10" s="23" t="s">
        <v>537</v>
      </c>
      <c r="C10" s="12" t="s">
        <v>201</v>
      </c>
      <c r="D10" s="27" t="s">
        <v>203</v>
      </c>
      <c r="E10" s="18"/>
      <c r="F10" s="26" t="s">
        <v>538</v>
      </c>
      <c r="G10" s="19" t="s">
        <v>222</v>
      </c>
    </row>
    <row r="11" spans="2:7" ht="43.5" x14ac:dyDescent="0.35">
      <c r="B11" s="25" t="s">
        <v>465</v>
      </c>
      <c r="C11" s="15" t="s">
        <v>466</v>
      </c>
      <c r="D11" s="37" t="s">
        <v>539</v>
      </c>
      <c r="E11" s="18"/>
      <c r="F11" s="24"/>
      <c r="G11" s="19" t="s">
        <v>536</v>
      </c>
    </row>
    <row r="12" spans="2:7" hidden="1" x14ac:dyDescent="0.35">
      <c r="B12" s="25" t="s">
        <v>540</v>
      </c>
      <c r="C12" s="15" t="s">
        <v>436</v>
      </c>
      <c r="D12" s="29" t="s">
        <v>437</v>
      </c>
      <c r="E12" s="18"/>
      <c r="F12" s="24" t="s">
        <v>541</v>
      </c>
      <c r="G12" s="19" t="s">
        <v>261</v>
      </c>
    </row>
    <row r="13" spans="2:7" ht="101.5" hidden="1" x14ac:dyDescent="0.35">
      <c r="B13" s="23" t="s">
        <v>542</v>
      </c>
      <c r="C13" s="12" t="s">
        <v>543</v>
      </c>
      <c r="D13" s="14" t="s">
        <v>364</v>
      </c>
      <c r="E13" s="12" t="s">
        <v>524</v>
      </c>
      <c r="F13" s="26" t="s">
        <v>544</v>
      </c>
      <c r="G13" s="19" t="s">
        <v>222</v>
      </c>
    </row>
    <row r="14" spans="2:7" ht="43.5" hidden="1" x14ac:dyDescent="0.35">
      <c r="B14" s="23" t="s">
        <v>545</v>
      </c>
      <c r="C14" s="15" t="s">
        <v>546</v>
      </c>
      <c r="D14" s="17" t="s">
        <v>547</v>
      </c>
      <c r="E14" s="13"/>
      <c r="F14" s="26" t="s">
        <v>548</v>
      </c>
      <c r="G14" s="19"/>
    </row>
    <row r="15" spans="2:7" hidden="1" x14ac:dyDescent="0.35">
      <c r="B15" s="23" t="s">
        <v>549</v>
      </c>
      <c r="C15" s="13" t="s">
        <v>312</v>
      </c>
      <c r="D15" s="14" t="s">
        <v>314</v>
      </c>
      <c r="E15" s="12" t="s">
        <v>524</v>
      </c>
      <c r="F15" s="24" t="s">
        <v>550</v>
      </c>
      <c r="G15" s="19" t="s">
        <v>261</v>
      </c>
    </row>
    <row r="16" spans="2:7" ht="72.5" hidden="1" x14ac:dyDescent="0.35">
      <c r="B16" s="28" t="s">
        <v>551</v>
      </c>
      <c r="C16" s="13" t="s">
        <v>149</v>
      </c>
      <c r="D16" s="14" t="s">
        <v>151</v>
      </c>
      <c r="E16" s="12" t="s">
        <v>527</v>
      </c>
      <c r="F16" s="26" t="s">
        <v>552</v>
      </c>
      <c r="G16" s="19" t="s">
        <v>222</v>
      </c>
    </row>
    <row r="17" spans="2:7" hidden="1" x14ac:dyDescent="0.35">
      <c r="B17" s="23" t="s">
        <v>553</v>
      </c>
      <c r="C17" s="13" t="s">
        <v>554</v>
      </c>
      <c r="D17" s="17" t="s">
        <v>283</v>
      </c>
      <c r="E17" s="13" t="s">
        <v>527</v>
      </c>
      <c r="F17" s="24"/>
      <c r="G17" s="19"/>
    </row>
    <row r="18" spans="2:7" hidden="1" x14ac:dyDescent="0.35">
      <c r="B18" s="23" t="s">
        <v>555</v>
      </c>
      <c r="C18" s="12" t="s">
        <v>347</v>
      </c>
      <c r="D18" s="7" t="s">
        <v>349</v>
      </c>
      <c r="E18" s="12" t="s">
        <v>527</v>
      </c>
      <c r="F18" s="24" t="s">
        <v>556</v>
      </c>
      <c r="G18" s="19" t="s">
        <v>261</v>
      </c>
    </row>
    <row r="19" spans="2:7" hidden="1" x14ac:dyDescent="0.35">
      <c r="B19" s="35" t="s">
        <v>401</v>
      </c>
      <c r="C19" s="36" t="s">
        <v>402</v>
      </c>
      <c r="D19" s="38" t="s">
        <v>557</v>
      </c>
      <c r="E19" s="36" t="s">
        <v>524</v>
      </c>
      <c r="F19" s="33"/>
      <c r="G19" s="19"/>
    </row>
    <row r="20" spans="2:7" hidden="1" x14ac:dyDescent="0.35">
      <c r="B20" s="35" t="s">
        <v>230</v>
      </c>
      <c r="C20" s="36" t="s">
        <v>558</v>
      </c>
      <c r="D20" s="39" t="s">
        <v>559</v>
      </c>
      <c r="E20" s="10" t="s">
        <v>527</v>
      </c>
      <c r="F20" s="33"/>
      <c r="G20" s="19"/>
    </row>
    <row r="21" spans="2:7" ht="101.5" x14ac:dyDescent="0.35">
      <c r="B21" s="30" t="s">
        <v>419</v>
      </c>
      <c r="C21" s="11" t="s">
        <v>420</v>
      </c>
      <c r="D21" s="31" t="s">
        <v>422</v>
      </c>
      <c r="E21" s="10"/>
      <c r="F21" s="32" t="s">
        <v>560</v>
      </c>
      <c r="G21" s="19" t="s">
        <v>536</v>
      </c>
    </row>
  </sheetData>
  <hyperlinks>
    <hyperlink ref="D19" r:id="rId1" display="mailto:Andy.frank@sealed.com" xr:uid="{63272471-8A7D-429F-AC9D-C9AACD654681}"/>
    <hyperlink ref="D6" r:id="rId2" display="mailto:vbugnion@clearlyenergy.com" xr:uid="{9726FEA9-ABDB-4326-B29E-A160B31E16EC}"/>
    <hyperlink ref="D7" r:id="rId3" display="mailto:jroy@cmcenergy.com" xr:uid="{287F31BA-0468-4DE2-9FC7-B03D4200D710}"/>
    <hyperlink ref="D16" r:id="rId4" xr:uid="{9135A089-7E68-4DF1-B2BF-51BC62BE2FB1}"/>
    <hyperlink ref="D15" r:id="rId5" xr:uid="{635D3B9E-C1E2-4D5B-9633-6297632B602A}"/>
    <hyperlink ref="D3" r:id="rId6" xr:uid="{3CBF774F-08AC-4159-8DE1-6C9570E1D2C7}"/>
    <hyperlink ref="D9" r:id="rId7" xr:uid="{56DEAC74-9A3E-44D5-B54D-A93F18DF5E77}"/>
    <hyperlink ref="D13" r:id="rId8" display="mailto:thomaskim@inversenergy.com" xr:uid="{29A0B72F-F7DA-4F0D-A9A9-DE61071C213B}"/>
    <hyperlink ref="D14" r:id="rId9" xr:uid="{AA6288F0-67CC-4A02-A8A6-F0595C0D5EF8}"/>
    <hyperlink ref="D20" r:id="rId10" xr:uid="{7CE61627-A258-4C8F-84D2-6C85A9711DB1}"/>
    <hyperlink ref="D8" r:id="rId11" xr:uid="{D31BFF49-6AD9-4CFA-9E8F-7F9B82A0AB44}"/>
    <hyperlink ref="D17" r:id="rId12" xr:uid="{A6900850-AE91-4E04-BC00-C2F08E5BE67C}"/>
    <hyperlink ref="D21" r:id="rId13" xr:uid="{BE841E03-D2DD-4133-B434-4FFEB9A3D6B7}"/>
    <hyperlink ref="D18" r:id="rId14" xr:uid="{46E2D8FB-EF41-41DF-A17F-AE0E3F7FB1A3}"/>
    <hyperlink ref="D11" r:id="rId15" xr:uid="{B3C35313-60C1-4C3F-BFE0-1C1625EDD4AC}"/>
    <hyperlink ref="D4" r:id="rId16" xr:uid="{A2163103-B22A-41BB-89A1-CD24DC33FD84}"/>
  </hyperlinks>
  <pageMargins left="0.7" right="0.7" top="0.75" bottom="0.75" header="0.3" footer="0.3"/>
  <pageSetup orientation="portrait" r:id="rId17"/>
  <tableParts count="1">
    <tablePart r:id="rId1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3DDA3-37EE-4F6A-A804-F3CD7C590464}">
  <dimension ref="A4:Z15"/>
  <sheetViews>
    <sheetView topLeftCell="A4" zoomScale="55" zoomScaleNormal="55" workbookViewId="0">
      <pane xSplit="2" ySplit="1" topLeftCell="C11" activePane="bottomRight" state="frozen"/>
      <selection pane="topRight"/>
      <selection pane="bottomLeft"/>
      <selection pane="bottomRight" activeCell="B7" sqref="B7"/>
    </sheetView>
  </sheetViews>
  <sheetFormatPr defaultColWidth="9.08984375" defaultRowHeight="14.5" x14ac:dyDescent="0.35"/>
  <cols>
    <col min="1" max="1" width="9.08984375" style="1"/>
    <col min="2" max="5" width="22.90625" style="1" customWidth="1"/>
    <col min="6" max="6" width="18.54296875" style="1" customWidth="1"/>
    <col min="7" max="7" width="79.54296875" style="1" customWidth="1"/>
    <col min="8" max="8" width="65.08984375" style="1" hidden="1" customWidth="1"/>
    <col min="9" max="12" width="46.7265625" style="1" customWidth="1"/>
    <col min="13" max="13" width="46.7265625" style="1" hidden="1" customWidth="1"/>
    <col min="14" max="14" width="67.36328125" style="1" hidden="1" customWidth="1"/>
    <col min="15" max="15" width="13.7265625" style="1" hidden="1" customWidth="1"/>
    <col min="16" max="16" width="24.54296875" style="1" customWidth="1"/>
    <col min="17" max="17" width="32.26953125" style="1" customWidth="1"/>
    <col min="18" max="18" width="21.54296875" style="1" customWidth="1"/>
    <col min="19" max="19" width="22.36328125" style="1" customWidth="1"/>
    <col min="20" max="20" width="37.90625" style="1" customWidth="1"/>
    <col min="21" max="21" width="42.36328125" style="1" customWidth="1"/>
    <col min="22" max="22" width="21.08984375" style="1" customWidth="1"/>
    <col min="23" max="37" width="11.26953125" style="1" customWidth="1"/>
    <col min="38" max="38" width="46.7265625" style="1" customWidth="1"/>
    <col min="39" max="39" width="11.26953125" style="1" customWidth="1"/>
    <col min="40" max="40" width="46.7265625" style="1" customWidth="1"/>
    <col min="41" max="41" width="40" style="1" customWidth="1"/>
    <col min="42" max="45" width="46.7265625" style="1" customWidth="1"/>
    <col min="46" max="16384" width="9.08984375" style="1"/>
  </cols>
  <sheetData>
    <row r="4" spans="1:26" ht="58" x14ac:dyDescent="0.35">
      <c r="A4" s="52"/>
      <c r="B4" s="52" t="s">
        <v>23</v>
      </c>
      <c r="C4" s="52" t="s">
        <v>28</v>
      </c>
      <c r="D4" s="52" t="s">
        <v>561</v>
      </c>
      <c r="E4" s="52" t="s">
        <v>562</v>
      </c>
      <c r="F4" s="52" t="s">
        <v>563</v>
      </c>
      <c r="G4" s="52" t="s">
        <v>43</v>
      </c>
      <c r="H4" s="52" t="s">
        <v>564</v>
      </c>
      <c r="I4" s="52" t="s">
        <v>54</v>
      </c>
      <c r="J4" s="52" t="s">
        <v>55</v>
      </c>
      <c r="K4" s="52" t="s">
        <v>56</v>
      </c>
      <c r="L4" s="52" t="s">
        <v>57</v>
      </c>
      <c r="M4" s="52" t="s">
        <v>565</v>
      </c>
      <c r="N4" s="52" t="s">
        <v>566</v>
      </c>
      <c r="O4" s="52" t="s">
        <v>567</v>
      </c>
      <c r="P4" s="52" t="s">
        <v>568</v>
      </c>
      <c r="Q4" s="52" t="s">
        <v>569</v>
      </c>
      <c r="R4" s="52" t="s">
        <v>63</v>
      </c>
      <c r="S4" s="52" t="s">
        <v>64</v>
      </c>
      <c r="T4" s="52" t="s">
        <v>65</v>
      </c>
      <c r="U4" s="52" t="s">
        <v>66</v>
      </c>
      <c r="V4" s="52" t="s">
        <v>67</v>
      </c>
      <c r="W4" s="52"/>
      <c r="X4" s="52"/>
      <c r="Y4" s="52"/>
      <c r="Z4" s="52"/>
    </row>
    <row r="5" spans="1:26" ht="275.5" x14ac:dyDescent="0.35">
      <c r="A5" s="52"/>
      <c r="B5" s="52" t="s">
        <v>263</v>
      </c>
      <c r="C5" s="52" t="s">
        <v>155</v>
      </c>
      <c r="D5" s="52" t="s">
        <v>155</v>
      </c>
      <c r="E5" s="52" t="s">
        <v>508</v>
      </c>
      <c r="F5" s="52" t="s">
        <v>208</v>
      </c>
      <c r="G5" s="52" t="s">
        <v>267</v>
      </c>
      <c r="H5" s="52" t="s">
        <v>570</v>
      </c>
      <c r="I5" s="52" t="s">
        <v>268</v>
      </c>
      <c r="J5" s="52" t="s">
        <v>269</v>
      </c>
      <c r="K5" s="52" t="s">
        <v>270</v>
      </c>
      <c r="L5" s="52" t="s">
        <v>271</v>
      </c>
      <c r="M5" s="52" t="s">
        <v>571</v>
      </c>
      <c r="N5" s="52" t="s">
        <v>571</v>
      </c>
      <c r="O5" s="52" t="s">
        <v>222</v>
      </c>
      <c r="P5" s="52" t="s">
        <v>273</v>
      </c>
      <c r="Q5" s="52" t="s">
        <v>274</v>
      </c>
      <c r="R5" s="52" t="s">
        <v>275</v>
      </c>
      <c r="S5" s="52" t="s">
        <v>276</v>
      </c>
      <c r="T5" s="52" t="s">
        <v>277</v>
      </c>
      <c r="U5" s="52" t="s">
        <v>572</v>
      </c>
      <c r="V5" s="52" t="s">
        <v>279</v>
      </c>
      <c r="W5" s="52"/>
      <c r="X5" s="52"/>
      <c r="Y5" s="52"/>
      <c r="Z5" s="52"/>
    </row>
    <row r="6" spans="1:26" ht="145" x14ac:dyDescent="0.35">
      <c r="A6" s="52"/>
      <c r="B6" s="52" t="s">
        <v>328</v>
      </c>
      <c r="C6" s="52" t="s">
        <v>153</v>
      </c>
      <c r="D6" s="52" t="s">
        <v>573</v>
      </c>
      <c r="E6" s="52" t="s">
        <v>574</v>
      </c>
      <c r="F6" s="52" t="s">
        <v>208</v>
      </c>
      <c r="G6" s="52" t="s">
        <v>575</v>
      </c>
      <c r="H6" s="52" t="s">
        <v>576</v>
      </c>
      <c r="I6" s="52" t="s">
        <v>334</v>
      </c>
      <c r="J6" s="52" t="s">
        <v>577</v>
      </c>
      <c r="K6" s="52" t="s">
        <v>336</v>
      </c>
      <c r="L6" s="52" t="s">
        <v>337</v>
      </c>
      <c r="M6" s="52" t="s">
        <v>578</v>
      </c>
      <c r="N6" s="52" t="s">
        <v>578</v>
      </c>
      <c r="O6" s="52" t="s">
        <v>222</v>
      </c>
      <c r="P6" s="52" t="s">
        <v>339</v>
      </c>
      <c r="Q6" s="52" t="s">
        <v>340</v>
      </c>
      <c r="R6" s="52" t="s">
        <v>579</v>
      </c>
      <c r="S6" s="52" t="s">
        <v>580</v>
      </c>
      <c r="T6" s="52" t="s">
        <v>344</v>
      </c>
      <c r="U6" s="52" t="s">
        <v>344</v>
      </c>
      <c r="V6" s="52" t="s">
        <v>581</v>
      </c>
      <c r="W6" s="52"/>
      <c r="X6" s="52"/>
      <c r="Y6" s="52"/>
      <c r="Z6" s="52"/>
    </row>
    <row r="7" spans="1:26" ht="409.6" x14ac:dyDescent="0.35">
      <c r="A7" s="52"/>
      <c r="B7" s="48" t="s">
        <v>200</v>
      </c>
      <c r="C7" s="48" t="s">
        <v>502</v>
      </c>
      <c r="D7" s="48" t="s">
        <v>582</v>
      </c>
      <c r="E7" s="48" t="s">
        <v>504</v>
      </c>
      <c r="F7" s="48" t="s">
        <v>208</v>
      </c>
      <c r="G7" s="52" t="s">
        <v>583</v>
      </c>
      <c r="H7" s="48" t="s">
        <v>584</v>
      </c>
      <c r="I7" s="49" t="s">
        <v>585</v>
      </c>
      <c r="J7" s="49" t="s">
        <v>586</v>
      </c>
      <c r="K7" s="48" t="s">
        <v>220</v>
      </c>
      <c r="L7" s="49" t="s">
        <v>587</v>
      </c>
      <c r="M7" s="48" t="s">
        <v>588</v>
      </c>
      <c r="N7" s="48" t="s">
        <v>588</v>
      </c>
      <c r="O7" s="48" t="s">
        <v>222</v>
      </c>
      <c r="P7" s="49" t="s">
        <v>589</v>
      </c>
      <c r="Q7" s="48" t="s">
        <v>224</v>
      </c>
      <c r="R7" s="48" t="s">
        <v>225</v>
      </c>
      <c r="S7" s="49" t="s">
        <v>590</v>
      </c>
      <c r="T7" s="48" t="s">
        <v>227</v>
      </c>
      <c r="U7" s="48" t="s">
        <v>228</v>
      </c>
      <c r="V7" s="48" t="s">
        <v>229</v>
      </c>
      <c r="W7" s="52"/>
      <c r="X7" s="52"/>
      <c r="Y7" s="52"/>
      <c r="Z7" s="52"/>
    </row>
    <row r="8" spans="1:26" ht="130.5" x14ac:dyDescent="0.35">
      <c r="A8" s="52"/>
      <c r="B8" s="52" t="s">
        <v>435</v>
      </c>
      <c r="C8" s="52" t="s">
        <v>153</v>
      </c>
      <c r="D8" s="52" t="s">
        <v>156</v>
      </c>
      <c r="E8" s="52" t="s">
        <v>508</v>
      </c>
      <c r="F8" s="52" t="s">
        <v>208</v>
      </c>
      <c r="G8" s="52" t="s">
        <v>439</v>
      </c>
      <c r="H8" s="52" t="s">
        <v>591</v>
      </c>
      <c r="I8" s="52" t="s">
        <v>440</v>
      </c>
      <c r="J8" s="52" t="s">
        <v>441</v>
      </c>
      <c r="K8" s="52" t="s">
        <v>442</v>
      </c>
      <c r="L8" s="52" t="s">
        <v>443</v>
      </c>
      <c r="M8" s="52" t="s">
        <v>578</v>
      </c>
      <c r="N8" s="52" t="s">
        <v>578</v>
      </c>
      <c r="O8" s="52" t="s">
        <v>222</v>
      </c>
      <c r="P8" s="52" t="s">
        <v>445</v>
      </c>
      <c r="Q8" s="52" t="s">
        <v>446</v>
      </c>
      <c r="R8" s="52" t="s">
        <v>447</v>
      </c>
      <c r="S8" s="52" t="s">
        <v>448</v>
      </c>
      <c r="T8" s="52" t="s">
        <v>357</v>
      </c>
      <c r="U8" s="52" t="s">
        <v>357</v>
      </c>
      <c r="V8" s="52" t="s">
        <v>449</v>
      </c>
      <c r="W8" s="52"/>
      <c r="X8" s="52"/>
      <c r="Y8" s="52"/>
      <c r="Z8" s="52"/>
    </row>
    <row r="9" spans="1:26" ht="130.5" x14ac:dyDescent="0.35">
      <c r="A9" s="52"/>
      <c r="B9" s="52" t="s">
        <v>361</v>
      </c>
      <c r="C9" s="52" t="s">
        <v>155</v>
      </c>
      <c r="D9" s="52" t="s">
        <v>155</v>
      </c>
      <c r="E9" s="52" t="s">
        <v>513</v>
      </c>
      <c r="F9" s="52" t="s">
        <v>208</v>
      </c>
      <c r="G9" s="52" t="s">
        <v>592</v>
      </c>
      <c r="H9" s="52" t="s">
        <v>593</v>
      </c>
      <c r="I9" s="52" t="s">
        <v>594</v>
      </c>
      <c r="J9" s="52" t="s">
        <v>595</v>
      </c>
      <c r="K9" s="52" t="s">
        <v>596</v>
      </c>
      <c r="L9" s="52" t="s">
        <v>597</v>
      </c>
      <c r="M9" s="52" t="s">
        <v>598</v>
      </c>
      <c r="N9" s="52" t="s">
        <v>598</v>
      </c>
      <c r="O9" s="52" t="s">
        <v>222</v>
      </c>
      <c r="P9" s="52" t="s">
        <v>372</v>
      </c>
      <c r="Q9" s="52" t="s">
        <v>237</v>
      </c>
      <c r="R9" s="52" t="s">
        <v>599</v>
      </c>
      <c r="S9" s="52" t="s">
        <v>237</v>
      </c>
      <c r="T9" s="52" t="s">
        <v>600</v>
      </c>
      <c r="U9" s="52" t="s">
        <v>601</v>
      </c>
      <c r="V9" s="52" t="s">
        <v>376</v>
      </c>
      <c r="W9" s="52"/>
      <c r="X9" s="52"/>
      <c r="Y9" s="52"/>
      <c r="Z9" s="52"/>
    </row>
    <row r="10" spans="1:26" ht="409.5" x14ac:dyDescent="0.35">
      <c r="A10" s="52"/>
      <c r="B10" s="52" t="s">
        <v>311</v>
      </c>
      <c r="C10" s="52" t="s">
        <v>602</v>
      </c>
      <c r="D10" s="52" t="s">
        <v>603</v>
      </c>
      <c r="E10" s="52" t="s">
        <v>159</v>
      </c>
      <c r="F10" s="52" t="s">
        <v>208</v>
      </c>
      <c r="G10" s="52" t="s">
        <v>316</v>
      </c>
      <c r="H10" s="52" t="s">
        <v>604</v>
      </c>
      <c r="I10" s="52" t="s">
        <v>317</v>
      </c>
      <c r="J10" s="52" t="s">
        <v>318</v>
      </c>
      <c r="K10" s="52" t="s">
        <v>319</v>
      </c>
      <c r="L10" s="52" t="s">
        <v>320</v>
      </c>
      <c r="M10" s="52" t="s">
        <v>578</v>
      </c>
      <c r="N10" s="52" t="s">
        <v>578</v>
      </c>
      <c r="O10" s="52" t="s">
        <v>222</v>
      </c>
      <c r="P10" s="52" t="s">
        <v>322</v>
      </c>
      <c r="Q10" s="52" t="s">
        <v>323</v>
      </c>
      <c r="R10" s="52" t="s">
        <v>324</v>
      </c>
      <c r="S10" s="52" t="s">
        <v>325</v>
      </c>
      <c r="T10" s="52" t="s">
        <v>326</v>
      </c>
      <c r="U10" s="52" t="s">
        <v>327</v>
      </c>
      <c r="V10" s="52" t="s">
        <v>327</v>
      </c>
      <c r="W10" s="52"/>
      <c r="X10" s="52"/>
      <c r="Y10" s="52"/>
      <c r="Z10" s="52"/>
    </row>
    <row r="11" spans="1:26" ht="101.5" x14ac:dyDescent="0.35">
      <c r="A11" s="52"/>
      <c r="B11" s="52" t="s">
        <v>230</v>
      </c>
      <c r="C11" s="52" t="s">
        <v>155</v>
      </c>
      <c r="D11" s="52" t="s">
        <v>155</v>
      </c>
      <c r="E11" s="52" t="s">
        <v>205</v>
      </c>
      <c r="F11" s="52" t="s">
        <v>208</v>
      </c>
      <c r="G11" s="52" t="s">
        <v>234</v>
      </c>
      <c r="H11" s="52" t="s">
        <v>605</v>
      </c>
      <c r="I11" s="52"/>
      <c r="J11" s="52" t="s">
        <v>235</v>
      </c>
      <c r="K11" s="52" t="s">
        <v>236</v>
      </c>
      <c r="L11" s="52" t="s">
        <v>237</v>
      </c>
      <c r="M11" s="52" t="s">
        <v>606</v>
      </c>
      <c r="N11" s="52" t="s">
        <v>607</v>
      </c>
      <c r="O11" s="52" t="s">
        <v>176</v>
      </c>
      <c r="P11" s="52"/>
      <c r="Q11" s="52" t="s">
        <v>237</v>
      </c>
      <c r="R11" s="52" t="s">
        <v>238</v>
      </c>
      <c r="S11" s="52" t="s">
        <v>239</v>
      </c>
      <c r="T11" s="52" t="s">
        <v>240</v>
      </c>
      <c r="U11" s="52" t="s">
        <v>241</v>
      </c>
      <c r="V11" s="52" t="s">
        <v>237</v>
      </c>
      <c r="W11" s="52"/>
      <c r="X11" s="52"/>
      <c r="Y11" s="52"/>
      <c r="Z11" s="52"/>
    </row>
    <row r="12" spans="1:26" customFormat="1" ht="308.5" x14ac:dyDescent="0.35">
      <c r="A12" s="53"/>
      <c r="B12" s="54" t="s">
        <v>419</v>
      </c>
      <c r="C12" s="54" t="s">
        <v>502</v>
      </c>
      <c r="D12" s="54" t="s">
        <v>608</v>
      </c>
      <c r="E12" s="54" t="s">
        <v>515</v>
      </c>
      <c r="F12" s="54" t="s">
        <v>208</v>
      </c>
      <c r="G12" s="55" t="s">
        <v>609</v>
      </c>
      <c r="H12" s="56" t="s">
        <v>610</v>
      </c>
      <c r="I12" s="57" t="s">
        <v>611</v>
      </c>
      <c r="J12" s="56" t="s">
        <v>612</v>
      </c>
      <c r="K12" s="57" t="s">
        <v>613</v>
      </c>
      <c r="L12" s="58" t="s">
        <v>614</v>
      </c>
      <c r="M12" s="58" t="s">
        <v>615</v>
      </c>
      <c r="N12" s="54" t="s">
        <v>571</v>
      </c>
      <c r="O12" s="54" t="s">
        <v>222</v>
      </c>
      <c r="P12" s="59" t="s">
        <v>616</v>
      </c>
      <c r="Q12" s="57" t="s">
        <v>617</v>
      </c>
      <c r="R12" s="57" t="s">
        <v>618</v>
      </c>
      <c r="S12" s="60" t="s">
        <v>619</v>
      </c>
      <c r="T12" s="57" t="s">
        <v>620</v>
      </c>
      <c r="U12" s="57" t="s">
        <v>621</v>
      </c>
      <c r="V12" s="54" t="s">
        <v>434</v>
      </c>
      <c r="W12" s="53"/>
      <c r="X12" s="53"/>
      <c r="Y12" s="53"/>
      <c r="Z12" s="53"/>
    </row>
    <row r="14" spans="1:26" ht="72.5" x14ac:dyDescent="0.35">
      <c r="A14" s="52"/>
      <c r="B14" s="47" t="s">
        <v>622</v>
      </c>
      <c r="C14" s="52" t="s">
        <v>623</v>
      </c>
      <c r="D14" s="52" t="s">
        <v>623</v>
      </c>
      <c r="E14" s="52" t="s">
        <v>623</v>
      </c>
      <c r="F14" s="52" t="s">
        <v>623</v>
      </c>
      <c r="G14" s="52" t="s">
        <v>624</v>
      </c>
      <c r="H14" s="52" t="s">
        <v>623</v>
      </c>
      <c r="I14" s="52" t="s">
        <v>625</v>
      </c>
      <c r="J14" s="52" t="s">
        <v>626</v>
      </c>
      <c r="K14" s="52" t="s">
        <v>627</v>
      </c>
      <c r="L14" s="52" t="s">
        <v>628</v>
      </c>
      <c r="M14" s="52" t="s">
        <v>623</v>
      </c>
      <c r="N14" s="52" t="s">
        <v>623</v>
      </c>
      <c r="O14" s="52" t="s">
        <v>623</v>
      </c>
      <c r="P14" s="52" t="s">
        <v>629</v>
      </c>
      <c r="Q14" s="52" t="s">
        <v>261</v>
      </c>
      <c r="R14" s="52" t="s">
        <v>630</v>
      </c>
      <c r="S14" s="52" t="s">
        <v>631</v>
      </c>
      <c r="T14" s="52" t="s">
        <v>632</v>
      </c>
      <c r="U14" s="50" t="s">
        <v>633</v>
      </c>
      <c r="V14" s="52" t="s">
        <v>634</v>
      </c>
      <c r="W14" s="52"/>
      <c r="X14" s="52"/>
      <c r="Y14" s="52"/>
      <c r="Z14" s="52"/>
    </row>
    <row r="15" spans="1:26" ht="72.5" x14ac:dyDescent="0.35">
      <c r="A15" s="52"/>
      <c r="B15" s="47" t="s">
        <v>635</v>
      </c>
      <c r="C15" s="52" t="s">
        <v>623</v>
      </c>
      <c r="D15" s="52" t="s">
        <v>623</v>
      </c>
      <c r="E15" s="52" t="s">
        <v>623</v>
      </c>
      <c r="F15" s="52" t="s">
        <v>623</v>
      </c>
      <c r="G15" s="52" t="s">
        <v>636</v>
      </c>
      <c r="H15" s="52" t="s">
        <v>623</v>
      </c>
      <c r="I15" s="50" t="s">
        <v>637</v>
      </c>
      <c r="J15" s="52" t="s">
        <v>638</v>
      </c>
      <c r="K15" s="52" t="s">
        <v>639</v>
      </c>
      <c r="L15" s="52" t="s">
        <v>640</v>
      </c>
      <c r="M15" s="52" t="s">
        <v>623</v>
      </c>
      <c r="N15" s="52" t="s">
        <v>623</v>
      </c>
      <c r="O15" s="52" t="s">
        <v>623</v>
      </c>
      <c r="P15" s="52" t="s">
        <v>629</v>
      </c>
      <c r="Q15" s="52" t="s">
        <v>641</v>
      </c>
      <c r="R15" s="52" t="s">
        <v>630</v>
      </c>
      <c r="S15" s="52" t="s">
        <v>631</v>
      </c>
      <c r="T15" s="52" t="s">
        <v>642</v>
      </c>
      <c r="U15" s="52" t="s">
        <v>643</v>
      </c>
      <c r="V15" s="52" t="s">
        <v>634</v>
      </c>
      <c r="W15" s="52"/>
      <c r="X15" s="52"/>
      <c r="Y15" s="52"/>
      <c r="Z15" s="52"/>
    </row>
  </sheetData>
  <phoneticPr fontId="2" type="noConversion"/>
  <hyperlinks>
    <hyperlink ref="P12" r:id="rId1" xr:uid="{AA4B367F-C75C-4EC3-ABD0-BB67FF1BAECB}"/>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92D45-6DBD-4B85-8A1B-54D93E34163E}">
  <dimension ref="B4:AE19"/>
  <sheetViews>
    <sheetView tabSelected="1" zoomScale="70" zoomScaleNormal="70" workbookViewId="0">
      <pane xSplit="3" ySplit="4" topLeftCell="D8" activePane="bottomRight" state="frozen"/>
      <selection pane="topRight"/>
      <selection pane="bottomLeft"/>
      <selection pane="bottomRight" activeCell="E11" sqref="E11"/>
    </sheetView>
  </sheetViews>
  <sheetFormatPr defaultColWidth="9.08984375" defaultRowHeight="14.5" x14ac:dyDescent="0.35"/>
  <cols>
    <col min="1" max="1" width="9.08984375" style="1"/>
    <col min="2" max="2" width="12.6328125" style="1" customWidth="1"/>
    <col min="3" max="3" width="17.08984375" style="1" customWidth="1"/>
    <col min="4" max="4" width="18.90625" style="1" customWidth="1"/>
    <col min="5" max="5" width="38.36328125" style="1" customWidth="1"/>
    <col min="6" max="6" width="28" style="1" customWidth="1"/>
    <col min="7" max="7" width="14.08984375" style="1" customWidth="1"/>
    <col min="8" max="8" width="77.08984375" style="1" customWidth="1"/>
    <col min="9" max="9" width="56.90625" style="1" customWidth="1"/>
    <col min="10" max="10" width="59.54296875" style="1" customWidth="1"/>
    <col min="11" max="11" width="38.90625" style="1" customWidth="1"/>
    <col min="12" max="12" width="29.54296875" style="1" customWidth="1"/>
    <col min="13" max="13" width="35.08984375" style="1" customWidth="1"/>
    <col min="14" max="14" width="16.90625" style="1" customWidth="1"/>
    <col min="15" max="15" width="19.08984375" style="1" customWidth="1"/>
    <col min="16" max="16" width="27.90625" style="1" customWidth="1"/>
    <col min="17" max="17" width="31.90625" style="1" customWidth="1"/>
    <col min="18" max="18" width="30.90625" style="1" customWidth="1"/>
    <col min="19" max="19" width="46.7265625" style="1" customWidth="1"/>
    <col min="20" max="20" width="15.36328125" style="1" customWidth="1"/>
    <col min="21" max="21" width="22.08984375" style="1" customWidth="1"/>
    <col min="22" max="22" width="31" style="1" customWidth="1"/>
    <col min="23" max="23" width="37.7265625" style="1" customWidth="1"/>
    <col min="24" max="24" width="42" style="1" customWidth="1"/>
    <col min="25" max="26" width="46.7265625" style="1" customWidth="1"/>
    <col min="27" max="27" width="36.54296875" style="1" customWidth="1"/>
    <col min="28" max="30" width="46.7265625" style="1" customWidth="1"/>
    <col min="31" max="31" width="35.08984375" style="1" customWidth="1"/>
    <col min="32" max="16384" width="9.08984375" style="1"/>
  </cols>
  <sheetData>
    <row r="4" spans="2:31" ht="43.5" x14ac:dyDescent="0.35">
      <c r="C4" s="52" t="s">
        <v>23</v>
      </c>
      <c r="D4" s="52" t="s">
        <v>28</v>
      </c>
      <c r="E4" s="52" t="s">
        <v>32</v>
      </c>
      <c r="F4" s="52" t="s">
        <v>37</v>
      </c>
      <c r="G4" s="52" t="s">
        <v>644</v>
      </c>
      <c r="H4" s="52" t="s">
        <v>68</v>
      </c>
      <c r="I4" s="52" t="s">
        <v>74</v>
      </c>
      <c r="J4" s="52" t="s">
        <v>79</v>
      </c>
      <c r="K4" s="52" t="s">
        <v>80</v>
      </c>
      <c r="L4" s="52" t="s">
        <v>87</v>
      </c>
      <c r="M4" s="52" t="s">
        <v>92</v>
      </c>
      <c r="N4" s="52" t="s">
        <v>97</v>
      </c>
      <c r="O4" s="52" t="s">
        <v>98</v>
      </c>
      <c r="P4" s="52" t="s">
        <v>99</v>
      </c>
      <c r="Q4" s="52" t="s">
        <v>100</v>
      </c>
      <c r="R4" s="52" t="s">
        <v>101</v>
      </c>
      <c r="S4" s="52" t="s">
        <v>125</v>
      </c>
      <c r="T4" s="52" t="s">
        <v>645</v>
      </c>
      <c r="U4" s="52" t="s">
        <v>646</v>
      </c>
      <c r="V4" s="52" t="s">
        <v>134</v>
      </c>
      <c r="W4" s="52" t="s">
        <v>135</v>
      </c>
      <c r="X4" s="52" t="s">
        <v>136</v>
      </c>
      <c r="Y4" s="52" t="s">
        <v>140</v>
      </c>
      <c r="Z4" s="52" t="s">
        <v>141</v>
      </c>
      <c r="AA4" s="52" t="s">
        <v>142</v>
      </c>
      <c r="AB4" s="52" t="s">
        <v>143</v>
      </c>
      <c r="AC4" s="52" t="s">
        <v>144</v>
      </c>
      <c r="AD4" s="52" t="s">
        <v>145</v>
      </c>
      <c r="AE4" s="52" t="s">
        <v>146</v>
      </c>
    </row>
    <row r="5" spans="2:31" ht="58" x14ac:dyDescent="0.35">
      <c r="C5" s="44" t="s">
        <v>450</v>
      </c>
      <c r="D5" s="44" t="s">
        <v>602</v>
      </c>
      <c r="E5" s="44" t="s">
        <v>647</v>
      </c>
      <c r="F5" s="44" t="s">
        <v>205</v>
      </c>
      <c r="G5" s="44" t="s">
        <v>160</v>
      </c>
      <c r="H5" s="41" t="s">
        <v>648</v>
      </c>
      <c r="I5" s="44" t="s">
        <v>649</v>
      </c>
      <c r="J5" s="44"/>
      <c r="K5" s="44" t="s">
        <v>650</v>
      </c>
      <c r="L5" s="44" t="s">
        <v>651</v>
      </c>
      <c r="M5" s="44" t="s">
        <v>457</v>
      </c>
      <c r="N5" s="44" t="s">
        <v>251</v>
      </c>
      <c r="O5" s="44" t="s">
        <v>251</v>
      </c>
      <c r="P5" s="44" t="s">
        <v>176</v>
      </c>
      <c r="Q5" s="44" t="s">
        <v>652</v>
      </c>
      <c r="R5" s="44" t="s">
        <v>653</v>
      </c>
      <c r="S5" s="44" t="s">
        <v>458</v>
      </c>
      <c r="T5" s="44" t="s">
        <v>222</v>
      </c>
      <c r="U5" s="44" t="s">
        <v>286</v>
      </c>
      <c r="V5" s="44" t="s">
        <v>459</v>
      </c>
      <c r="W5" s="44" t="s">
        <v>222</v>
      </c>
      <c r="X5" s="44" t="s">
        <v>292</v>
      </c>
      <c r="Y5" s="44" t="s">
        <v>460</v>
      </c>
      <c r="Z5" s="44" t="s">
        <v>461</v>
      </c>
      <c r="AA5" s="44" t="s">
        <v>462</v>
      </c>
      <c r="AB5" s="44" t="s">
        <v>463</v>
      </c>
      <c r="AC5" s="44" t="s">
        <v>251</v>
      </c>
      <c r="AD5" s="44" t="s">
        <v>464</v>
      </c>
      <c r="AE5" s="44">
        <v>300</v>
      </c>
    </row>
    <row r="6" spans="2:31" ht="58" x14ac:dyDescent="0.35">
      <c r="C6" s="52" t="s">
        <v>484</v>
      </c>
      <c r="D6" s="52" t="s">
        <v>654</v>
      </c>
      <c r="E6" s="52" t="s">
        <v>608</v>
      </c>
      <c r="F6" s="52" t="s">
        <v>512</v>
      </c>
      <c r="G6" s="52" t="s">
        <v>160</v>
      </c>
      <c r="H6" s="52" t="s">
        <v>655</v>
      </c>
      <c r="I6" s="52" t="s">
        <v>656</v>
      </c>
      <c r="J6" s="52" t="s">
        <v>489</v>
      </c>
      <c r="K6" s="52" t="s">
        <v>650</v>
      </c>
      <c r="L6" s="52" t="s">
        <v>657</v>
      </c>
      <c r="M6" s="52" t="s">
        <v>658</v>
      </c>
      <c r="N6" s="52" t="s">
        <v>491</v>
      </c>
      <c r="O6" s="52" t="s">
        <v>491</v>
      </c>
      <c r="P6" s="52" t="s">
        <v>222</v>
      </c>
      <c r="Q6" s="52" t="s">
        <v>659</v>
      </c>
      <c r="R6" s="52" t="s">
        <v>660</v>
      </c>
      <c r="S6" s="52" t="s">
        <v>261</v>
      </c>
      <c r="T6" s="52" t="s">
        <v>222</v>
      </c>
      <c r="U6" s="52" t="s">
        <v>661</v>
      </c>
      <c r="V6" s="52" t="s">
        <v>493</v>
      </c>
      <c r="W6" s="52"/>
      <c r="X6" s="52"/>
      <c r="Y6" s="52" t="s">
        <v>494</v>
      </c>
      <c r="Z6" s="52" t="s">
        <v>461</v>
      </c>
      <c r="AA6" s="52" t="s">
        <v>495</v>
      </c>
      <c r="AB6" s="52" t="s">
        <v>496</v>
      </c>
      <c r="AC6" s="52" t="s">
        <v>497</v>
      </c>
      <c r="AD6" s="52"/>
      <c r="AE6" s="52"/>
    </row>
    <row r="7" spans="2:31" ht="58" x14ac:dyDescent="0.35">
      <c r="C7" s="52" t="s">
        <v>662</v>
      </c>
      <c r="D7" s="52" t="s">
        <v>154</v>
      </c>
      <c r="E7" s="52" t="s">
        <v>156</v>
      </c>
      <c r="F7" s="52" t="s">
        <v>663</v>
      </c>
      <c r="G7" s="52" t="s">
        <v>160</v>
      </c>
      <c r="H7" s="52" t="s">
        <v>161</v>
      </c>
      <c r="I7" s="52" t="s">
        <v>664</v>
      </c>
      <c r="J7" s="52" t="s">
        <v>284</v>
      </c>
      <c r="K7" s="52" t="s">
        <v>665</v>
      </c>
      <c r="L7" s="52" t="s">
        <v>666</v>
      </c>
      <c r="M7" s="52" t="s">
        <v>174</v>
      </c>
      <c r="N7" s="52" t="s">
        <v>285</v>
      </c>
      <c r="O7" s="52" t="s">
        <v>285</v>
      </c>
      <c r="P7" s="52" t="s">
        <v>176</v>
      </c>
      <c r="Q7" s="52" t="s">
        <v>667</v>
      </c>
      <c r="R7" s="52" t="s">
        <v>667</v>
      </c>
      <c r="S7" s="52"/>
      <c r="T7" s="52" t="s">
        <v>222</v>
      </c>
      <c r="U7" s="52" t="s">
        <v>668</v>
      </c>
      <c r="V7" s="52" t="s">
        <v>290</v>
      </c>
      <c r="W7" s="52" t="s">
        <v>222</v>
      </c>
      <c r="X7" s="52" t="s">
        <v>291</v>
      </c>
      <c r="Y7" s="52" t="s">
        <v>293</v>
      </c>
      <c r="Z7" s="52" t="s">
        <v>294</v>
      </c>
      <c r="AA7" s="52" t="s">
        <v>295</v>
      </c>
      <c r="AB7" s="52" t="s">
        <v>296</v>
      </c>
      <c r="AC7" s="52"/>
      <c r="AD7" s="52"/>
      <c r="AE7" s="52"/>
    </row>
    <row r="8" spans="2:31" s="40" customFormat="1" ht="75" customHeight="1" x14ac:dyDescent="0.35">
      <c r="C8" s="52" t="s">
        <v>297</v>
      </c>
      <c r="D8" s="52" t="s">
        <v>502</v>
      </c>
      <c r="E8" s="52" t="s">
        <v>608</v>
      </c>
      <c r="F8" s="52" t="s">
        <v>508</v>
      </c>
      <c r="G8" s="52" t="s">
        <v>160</v>
      </c>
      <c r="H8" s="52" t="s">
        <v>669</v>
      </c>
      <c r="I8" s="52" t="s">
        <v>670</v>
      </c>
      <c r="J8" s="52" t="s">
        <v>301</v>
      </c>
      <c r="K8" s="52" t="s">
        <v>671</v>
      </c>
      <c r="L8" s="52" t="s">
        <v>302</v>
      </c>
      <c r="M8" s="52" t="s">
        <v>174</v>
      </c>
      <c r="N8" s="52" t="s">
        <v>303</v>
      </c>
      <c r="O8" s="52" t="s">
        <v>304</v>
      </c>
      <c r="P8" s="52"/>
      <c r="Q8" s="52" t="s">
        <v>672</v>
      </c>
      <c r="R8" s="52" t="s">
        <v>286</v>
      </c>
      <c r="S8" s="52"/>
      <c r="T8" s="52" t="s">
        <v>222</v>
      </c>
      <c r="U8" s="52" t="s">
        <v>673</v>
      </c>
      <c r="V8" s="52"/>
      <c r="W8" s="52"/>
      <c r="X8" s="52" t="s">
        <v>292</v>
      </c>
      <c r="Y8" s="52" t="s">
        <v>305</v>
      </c>
      <c r="Z8" s="52" t="s">
        <v>306</v>
      </c>
      <c r="AA8" s="52"/>
      <c r="AB8" s="52" t="s">
        <v>307</v>
      </c>
      <c r="AC8" s="52"/>
      <c r="AD8" s="52" t="s">
        <v>308</v>
      </c>
      <c r="AE8" s="52" t="s">
        <v>309</v>
      </c>
    </row>
    <row r="9" spans="2:31" ht="58" x14ac:dyDescent="0.35">
      <c r="C9" s="52" t="s">
        <v>186</v>
      </c>
      <c r="D9" s="52" t="s">
        <v>155</v>
      </c>
      <c r="E9" s="52" t="s">
        <v>674</v>
      </c>
      <c r="F9" s="52" t="s">
        <v>675</v>
      </c>
      <c r="G9" s="52" t="s">
        <v>160</v>
      </c>
      <c r="H9" s="52" t="s">
        <v>676</v>
      </c>
      <c r="I9" s="52" t="s">
        <v>677</v>
      </c>
      <c r="J9" s="52" t="s">
        <v>193</v>
      </c>
      <c r="K9" s="52" t="s">
        <v>665</v>
      </c>
      <c r="L9" s="52" t="s">
        <v>173</v>
      </c>
      <c r="M9" s="52" t="s">
        <v>173</v>
      </c>
      <c r="N9" s="52"/>
      <c r="O9" s="52"/>
      <c r="P9" s="52" t="s">
        <v>176</v>
      </c>
      <c r="Q9" s="52" t="s">
        <v>678</v>
      </c>
      <c r="R9" s="52" t="s">
        <v>678</v>
      </c>
      <c r="S9" s="52"/>
      <c r="T9" s="52" t="s">
        <v>176</v>
      </c>
      <c r="U9" s="52"/>
      <c r="V9" s="52"/>
      <c r="W9" s="52" t="s">
        <v>176</v>
      </c>
      <c r="X9" s="52"/>
      <c r="Y9" s="52"/>
      <c r="Z9" s="52" t="s">
        <v>195</v>
      </c>
      <c r="AA9" s="52" t="s">
        <v>196</v>
      </c>
      <c r="AB9" s="52" t="s">
        <v>197</v>
      </c>
      <c r="AC9" s="52"/>
      <c r="AD9" s="52" t="s">
        <v>198</v>
      </c>
      <c r="AE9" s="52"/>
    </row>
    <row r="10" spans="2:31" ht="87" x14ac:dyDescent="0.35">
      <c r="B10" s="1" t="s">
        <v>748</v>
      </c>
      <c r="C10" s="40" t="s">
        <v>242</v>
      </c>
      <c r="D10" s="40" t="s">
        <v>155</v>
      </c>
      <c r="E10" s="40" t="s">
        <v>155</v>
      </c>
      <c r="F10" s="40" t="s">
        <v>246</v>
      </c>
      <c r="G10" s="40" t="s">
        <v>160</v>
      </c>
      <c r="H10" s="40" t="s">
        <v>679</v>
      </c>
      <c r="I10" s="40" t="s">
        <v>248</v>
      </c>
      <c r="J10" s="40" t="s">
        <v>249</v>
      </c>
      <c r="K10" s="40" t="s">
        <v>680</v>
      </c>
      <c r="L10" s="40" t="s">
        <v>251</v>
      </c>
      <c r="M10" s="40" t="s">
        <v>252</v>
      </c>
      <c r="N10" s="40" t="s">
        <v>681</v>
      </c>
      <c r="O10" s="40" t="s">
        <v>251</v>
      </c>
      <c r="P10" s="40" t="s">
        <v>176</v>
      </c>
      <c r="Q10" s="40" t="s">
        <v>571</v>
      </c>
      <c r="R10" s="40" t="s">
        <v>571</v>
      </c>
      <c r="S10" s="40" t="s">
        <v>176</v>
      </c>
      <c r="T10" s="40" t="s">
        <v>176</v>
      </c>
      <c r="U10" s="40"/>
      <c r="V10" s="40" t="s">
        <v>255</v>
      </c>
      <c r="W10" s="40" t="s">
        <v>176</v>
      </c>
      <c r="X10" s="40" t="s">
        <v>256</v>
      </c>
      <c r="Y10" s="40" t="s">
        <v>257</v>
      </c>
      <c r="Z10" s="40" t="s">
        <v>258</v>
      </c>
      <c r="AA10" s="40" t="s">
        <v>259</v>
      </c>
      <c r="AB10" s="40" t="s">
        <v>260</v>
      </c>
      <c r="AC10" s="40" t="s">
        <v>261</v>
      </c>
      <c r="AD10" s="40" t="s">
        <v>262</v>
      </c>
      <c r="AE10" s="40" t="s">
        <v>262</v>
      </c>
    </row>
    <row r="11" spans="2:31" ht="377" x14ac:dyDescent="0.35">
      <c r="C11" s="52" t="s">
        <v>465</v>
      </c>
      <c r="D11" s="52" t="s">
        <v>682</v>
      </c>
      <c r="E11" s="52" t="s">
        <v>156</v>
      </c>
      <c r="F11" s="52" t="s">
        <v>205</v>
      </c>
      <c r="G11" s="52" t="s">
        <v>160</v>
      </c>
      <c r="H11" s="52" t="s">
        <v>683</v>
      </c>
      <c r="I11" s="52" t="s">
        <v>684</v>
      </c>
      <c r="J11" s="52" t="s">
        <v>684</v>
      </c>
      <c r="K11" s="52" t="s">
        <v>685</v>
      </c>
      <c r="L11" s="52" t="s">
        <v>686</v>
      </c>
      <c r="M11" s="52" t="s">
        <v>686</v>
      </c>
      <c r="N11" s="52" t="s">
        <v>686</v>
      </c>
      <c r="O11" s="52" t="s">
        <v>686</v>
      </c>
      <c r="P11" s="52" t="s">
        <v>687</v>
      </c>
      <c r="Q11" s="52" t="s">
        <v>688</v>
      </c>
      <c r="R11" s="52" t="s">
        <v>688</v>
      </c>
      <c r="S11" s="52" t="s">
        <v>689</v>
      </c>
      <c r="T11" s="52" t="s">
        <v>222</v>
      </c>
      <c r="U11" s="52" t="s">
        <v>690</v>
      </c>
      <c r="V11" s="52" t="s">
        <v>475</v>
      </c>
      <c r="W11" s="52" t="s">
        <v>222</v>
      </c>
      <c r="X11" s="52" t="s">
        <v>691</v>
      </c>
      <c r="Y11" s="52" t="s">
        <v>692</v>
      </c>
      <c r="Z11" s="52" t="s">
        <v>294</v>
      </c>
      <c r="AA11" s="52" t="s">
        <v>693</v>
      </c>
      <c r="AB11" s="52" t="s">
        <v>694</v>
      </c>
      <c r="AC11" s="52" t="s">
        <v>695</v>
      </c>
      <c r="AD11" s="52" t="s">
        <v>696</v>
      </c>
      <c r="AE11" s="52" t="s">
        <v>697</v>
      </c>
    </row>
    <row r="12" spans="2:31" ht="145" x14ac:dyDescent="0.35">
      <c r="B12" s="1" t="s">
        <v>749</v>
      </c>
      <c r="C12" s="52" t="s">
        <v>377</v>
      </c>
      <c r="D12" s="52" t="s">
        <v>509</v>
      </c>
      <c r="E12" s="52" t="s">
        <v>156</v>
      </c>
      <c r="F12" s="52" t="s">
        <v>698</v>
      </c>
      <c r="G12" s="52" t="s">
        <v>160</v>
      </c>
      <c r="H12" s="52" t="s">
        <v>699</v>
      </c>
      <c r="I12" s="52" t="s">
        <v>383</v>
      </c>
      <c r="J12" s="52" t="s">
        <v>384</v>
      </c>
      <c r="K12" s="52" t="s">
        <v>385</v>
      </c>
      <c r="L12" s="52" t="s">
        <v>386</v>
      </c>
      <c r="M12" s="52" t="s">
        <v>387</v>
      </c>
      <c r="N12" s="52" t="s">
        <v>388</v>
      </c>
      <c r="O12" s="52" t="s">
        <v>388</v>
      </c>
      <c r="P12" s="52" t="s">
        <v>176</v>
      </c>
      <c r="Q12" s="52" t="s">
        <v>700</v>
      </c>
      <c r="R12" s="52" t="s">
        <v>700</v>
      </c>
      <c r="S12" s="52" t="s">
        <v>389</v>
      </c>
      <c r="T12" s="52" t="s">
        <v>176</v>
      </c>
      <c r="U12" s="52"/>
      <c r="V12" s="52" t="s">
        <v>391</v>
      </c>
      <c r="W12" s="52" t="s">
        <v>222</v>
      </c>
      <c r="X12" s="52" t="s">
        <v>392</v>
      </c>
      <c r="Y12" s="52" t="s">
        <v>393</v>
      </c>
      <c r="Z12" s="52" t="s">
        <v>394</v>
      </c>
      <c r="AA12" s="52" t="s">
        <v>395</v>
      </c>
      <c r="AB12" s="52" t="s">
        <v>396</v>
      </c>
      <c r="AC12" s="52" t="s">
        <v>397</v>
      </c>
      <c r="AD12" s="52" t="s">
        <v>398</v>
      </c>
      <c r="AE12" s="52" t="s">
        <v>399</v>
      </c>
    </row>
    <row r="13" spans="2:31" customFormat="1" ht="87" x14ac:dyDescent="0.35">
      <c r="C13" s="52" t="s">
        <v>148</v>
      </c>
      <c r="D13" s="52" t="s">
        <v>155</v>
      </c>
      <c r="E13" s="52" t="s">
        <v>701</v>
      </c>
      <c r="F13" s="52" t="s">
        <v>159</v>
      </c>
      <c r="G13" s="52" t="s">
        <v>160</v>
      </c>
      <c r="H13" s="52" t="s">
        <v>702</v>
      </c>
      <c r="I13" s="52" t="s">
        <v>703</v>
      </c>
      <c r="J13" s="52" t="s">
        <v>704</v>
      </c>
      <c r="K13" s="52" t="s">
        <v>705</v>
      </c>
      <c r="L13" s="52" t="s">
        <v>706</v>
      </c>
      <c r="M13" s="52" t="s">
        <v>707</v>
      </c>
      <c r="N13" s="52" t="s">
        <v>708</v>
      </c>
      <c r="O13" s="52" t="s">
        <v>709</v>
      </c>
      <c r="P13" s="52" t="s">
        <v>176</v>
      </c>
      <c r="Q13" s="52" t="s">
        <v>710</v>
      </c>
      <c r="R13" s="52" t="s">
        <v>711</v>
      </c>
      <c r="S13" s="52"/>
      <c r="T13" s="52" t="s">
        <v>176</v>
      </c>
      <c r="U13" s="52" t="s">
        <v>176</v>
      </c>
      <c r="V13" s="52"/>
      <c r="W13" s="52"/>
      <c r="X13" s="52"/>
      <c r="Y13" s="52" t="s">
        <v>712</v>
      </c>
      <c r="Z13" s="52" t="s">
        <v>180</v>
      </c>
      <c r="AA13" s="52" t="s">
        <v>713</v>
      </c>
      <c r="AB13" s="52"/>
      <c r="AC13" s="52" t="s">
        <v>714</v>
      </c>
      <c r="AD13" s="52" t="s">
        <v>715</v>
      </c>
      <c r="AE13" s="52" t="s">
        <v>716</v>
      </c>
    </row>
    <row r="14" spans="2:31" customFormat="1" ht="101.5" x14ac:dyDescent="0.35">
      <c r="C14" s="52" t="s">
        <v>148</v>
      </c>
      <c r="D14" s="52" t="s">
        <v>153</v>
      </c>
      <c r="E14" s="52" t="s">
        <v>156</v>
      </c>
      <c r="F14" s="52" t="s">
        <v>159</v>
      </c>
      <c r="G14" s="52" t="s">
        <v>160</v>
      </c>
      <c r="H14" s="52" t="s">
        <v>717</v>
      </c>
      <c r="I14" s="52" t="s">
        <v>718</v>
      </c>
      <c r="J14" s="52" t="s">
        <v>719</v>
      </c>
      <c r="K14" s="52" t="s">
        <v>705</v>
      </c>
      <c r="L14" s="52" t="s">
        <v>706</v>
      </c>
      <c r="M14" s="52" t="s">
        <v>707</v>
      </c>
      <c r="N14" s="52" t="s">
        <v>708</v>
      </c>
      <c r="O14" s="52" t="s">
        <v>709</v>
      </c>
      <c r="P14" s="52" t="s">
        <v>176</v>
      </c>
      <c r="Q14" s="52" t="s">
        <v>720</v>
      </c>
      <c r="R14" s="52" t="s">
        <v>711</v>
      </c>
      <c r="S14" s="52"/>
      <c r="T14" s="52" t="s">
        <v>721</v>
      </c>
      <c r="U14" s="52" t="s">
        <v>721</v>
      </c>
      <c r="V14" s="52" t="s">
        <v>722</v>
      </c>
      <c r="W14" s="52" t="s">
        <v>722</v>
      </c>
      <c r="X14" s="52" t="s">
        <v>722</v>
      </c>
      <c r="Y14" s="52" t="s">
        <v>723</v>
      </c>
      <c r="Z14" s="52" t="s">
        <v>724</v>
      </c>
      <c r="AA14" s="52" t="s">
        <v>713</v>
      </c>
      <c r="AB14" s="52" t="s">
        <v>182</v>
      </c>
      <c r="AC14" s="52" t="s">
        <v>725</v>
      </c>
      <c r="AD14" s="52" t="s">
        <v>726</v>
      </c>
      <c r="AE14" s="52" t="s">
        <v>727</v>
      </c>
    </row>
    <row r="15" spans="2:31" ht="87" x14ac:dyDescent="0.35">
      <c r="C15" s="45" t="s">
        <v>346</v>
      </c>
      <c r="D15" s="42" t="s">
        <v>153</v>
      </c>
      <c r="E15" s="42" t="s">
        <v>156</v>
      </c>
      <c r="F15" s="42" t="s">
        <v>512</v>
      </c>
      <c r="G15" s="42" t="s">
        <v>160</v>
      </c>
      <c r="H15" s="42" t="s">
        <v>728</v>
      </c>
      <c r="I15" s="42" t="s">
        <v>729</v>
      </c>
      <c r="J15" s="42" t="s">
        <v>730</v>
      </c>
      <c r="K15" s="42" t="s">
        <v>731</v>
      </c>
      <c r="L15" s="42" t="s">
        <v>666</v>
      </c>
      <c r="M15" s="42" t="s">
        <v>732</v>
      </c>
      <c r="N15" s="42" t="s">
        <v>354</v>
      </c>
      <c r="O15" s="42" t="s">
        <v>354</v>
      </c>
      <c r="P15" s="42" t="s">
        <v>222</v>
      </c>
      <c r="Q15" s="42" t="s">
        <v>659</v>
      </c>
      <c r="R15" s="42" t="s">
        <v>659</v>
      </c>
      <c r="S15" s="42" t="s">
        <v>261</v>
      </c>
      <c r="T15" s="42" t="s">
        <v>222</v>
      </c>
      <c r="U15" s="42" t="s">
        <v>668</v>
      </c>
      <c r="V15" s="42" t="s">
        <v>355</v>
      </c>
      <c r="W15" s="42" t="s">
        <v>222</v>
      </c>
      <c r="X15" s="42" t="s">
        <v>356</v>
      </c>
      <c r="Y15" s="42" t="s">
        <v>357</v>
      </c>
      <c r="Z15" s="42" t="s">
        <v>358</v>
      </c>
      <c r="AA15" s="42" t="s">
        <v>359</v>
      </c>
      <c r="AB15" s="42"/>
      <c r="AC15" s="42"/>
      <c r="AD15" s="42"/>
      <c r="AE15" s="42"/>
    </row>
    <row r="16" spans="2:31" ht="58" x14ac:dyDescent="0.35">
      <c r="C16" s="46" t="s">
        <v>401</v>
      </c>
      <c r="D16" s="43" t="s">
        <v>153</v>
      </c>
      <c r="E16" s="43" t="s">
        <v>156</v>
      </c>
      <c r="F16" s="43" t="s">
        <v>512</v>
      </c>
      <c r="G16" s="43" t="s">
        <v>160</v>
      </c>
      <c r="H16" s="43" t="s">
        <v>733</v>
      </c>
      <c r="I16" s="43" t="s">
        <v>664</v>
      </c>
      <c r="J16" s="43" t="s">
        <v>406</v>
      </c>
      <c r="K16" s="43" t="s">
        <v>734</v>
      </c>
      <c r="L16" s="43" t="s">
        <v>173</v>
      </c>
      <c r="M16" s="43" t="s">
        <v>174</v>
      </c>
      <c r="N16" s="43" t="s">
        <v>408</v>
      </c>
      <c r="O16" s="43" t="s">
        <v>409</v>
      </c>
      <c r="P16" s="43" t="s">
        <v>176</v>
      </c>
      <c r="Q16" s="43" t="s">
        <v>735</v>
      </c>
      <c r="R16" s="43" t="s">
        <v>735</v>
      </c>
      <c r="S16" s="43" t="s">
        <v>410</v>
      </c>
      <c r="T16" s="43" t="s">
        <v>176</v>
      </c>
      <c r="U16" s="43"/>
      <c r="V16" s="43"/>
      <c r="W16" s="43"/>
      <c r="X16" s="43"/>
      <c r="Y16" s="43" t="s">
        <v>411</v>
      </c>
      <c r="Z16" s="43" t="s">
        <v>412</v>
      </c>
      <c r="AA16" s="43" t="s">
        <v>413</v>
      </c>
      <c r="AB16" s="43" t="s">
        <v>414</v>
      </c>
      <c r="AC16" s="43" t="s">
        <v>415</v>
      </c>
      <c r="AD16" s="43" t="s">
        <v>416</v>
      </c>
      <c r="AE16" s="43" t="s">
        <v>417</v>
      </c>
    </row>
    <row r="18" spans="3:31" ht="72.5" x14ac:dyDescent="0.35">
      <c r="C18" s="52" t="s">
        <v>736</v>
      </c>
      <c r="D18" s="52" t="s">
        <v>623</v>
      </c>
      <c r="E18" s="52" t="s">
        <v>623</v>
      </c>
      <c r="F18" s="52" t="s">
        <v>623</v>
      </c>
      <c r="G18" s="52" t="s">
        <v>623</v>
      </c>
      <c r="H18" s="52" t="s">
        <v>623</v>
      </c>
      <c r="I18" s="52" t="s">
        <v>737</v>
      </c>
      <c r="J18" s="52" t="s">
        <v>738</v>
      </c>
      <c r="K18" s="52" t="s">
        <v>623</v>
      </c>
      <c r="L18" s="52" t="s">
        <v>623</v>
      </c>
      <c r="M18" s="52" t="s">
        <v>623</v>
      </c>
      <c r="N18" s="52"/>
      <c r="O18" s="52"/>
      <c r="P18" s="52" t="s">
        <v>623</v>
      </c>
      <c r="Q18" s="52" t="s">
        <v>623</v>
      </c>
      <c r="R18" s="52" t="s">
        <v>623</v>
      </c>
      <c r="S18" s="52" t="s">
        <v>739</v>
      </c>
      <c r="T18" s="52" t="s">
        <v>623</v>
      </c>
      <c r="U18" s="52" t="s">
        <v>623</v>
      </c>
      <c r="V18" s="52" t="s">
        <v>623</v>
      </c>
      <c r="W18" s="52" t="s">
        <v>623</v>
      </c>
      <c r="X18" s="52" t="s">
        <v>623</v>
      </c>
      <c r="Y18" s="52" t="s">
        <v>740</v>
      </c>
      <c r="Z18" s="52" t="s">
        <v>741</v>
      </c>
      <c r="AA18" s="52" t="s">
        <v>742</v>
      </c>
      <c r="AB18" s="52" t="s">
        <v>743</v>
      </c>
      <c r="AC18" s="52" t="s">
        <v>744</v>
      </c>
      <c r="AD18" s="52" t="s">
        <v>745</v>
      </c>
      <c r="AE18" s="52" t="s">
        <v>746</v>
      </c>
    </row>
    <row r="19" spans="3:31" ht="29" x14ac:dyDescent="0.35">
      <c r="C19" s="52"/>
      <c r="D19" s="52"/>
      <c r="E19" s="52"/>
      <c r="F19" s="52"/>
      <c r="G19" s="52"/>
      <c r="H19" s="52"/>
      <c r="I19" s="52" t="s">
        <v>747</v>
      </c>
      <c r="J19" s="52"/>
      <c r="K19" s="52"/>
      <c r="L19" s="52"/>
      <c r="M19" s="52"/>
      <c r="N19" s="52"/>
      <c r="O19" s="52"/>
      <c r="P19" s="52"/>
      <c r="Q19" s="52"/>
      <c r="R19" s="52"/>
      <c r="S19" s="52"/>
      <c r="T19" s="52"/>
      <c r="U19" s="52"/>
      <c r="V19" s="52"/>
      <c r="W19" s="52"/>
      <c r="X19" s="52"/>
      <c r="Y19" s="52"/>
      <c r="Z19" s="52"/>
      <c r="AA19" s="52"/>
      <c r="AB19" s="52"/>
      <c r="AC19" s="52"/>
      <c r="AD19" s="52"/>
      <c r="AE19" s="52"/>
    </row>
  </sheetData>
  <phoneticPr fontId="2" type="noConversion"/>
  <pageMargins left="0.7" right="0.7" top="0.75" bottom="0.75" header="0.3" footer="0.3"/>
  <pageSetup orientation="portrait" horizontalDpi="4294967293"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58427FD0CC4444B87AB1CF5C8D52EB" ma:contentTypeVersion="12" ma:contentTypeDescription="Create a new document." ma:contentTypeScope="" ma:versionID="371c25a5418dedaa8a44cde6c16a65f5">
  <xsd:schema xmlns:xsd="http://www.w3.org/2001/XMLSchema" xmlns:xs="http://www.w3.org/2001/XMLSchema" xmlns:p="http://schemas.microsoft.com/office/2006/metadata/properties" xmlns:ns2="173c2605-4b7d-457e-8dba-1d57dca954fb" xmlns:ns3="2546f5b2-04f2-4a0e-9993-466f4f9aad71" targetNamespace="http://schemas.microsoft.com/office/2006/metadata/properties" ma:root="true" ma:fieldsID="da0297ac4ff1fd67c0c0b6e0c4c6836f" ns2:_="" ns3:_="">
    <xsd:import namespace="173c2605-4b7d-457e-8dba-1d57dca954fb"/>
    <xsd:import namespace="2546f5b2-04f2-4a0e-9993-466f4f9aad7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c2605-4b7d-457e-8dba-1d57dca954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46f5b2-04f2-4a0e-9993-466f4f9aad7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2546f5b2-04f2-4a0e-9993-466f4f9aad71">
      <UserInfo>
        <DisplayName>Richard Faesy</DisplayName>
        <AccountId>12</AccountId>
        <AccountType/>
      </UserInfo>
    </SharedWithUsers>
  </documentManagement>
</p:properties>
</file>

<file path=customXml/itemProps1.xml><?xml version="1.0" encoding="utf-8"?>
<ds:datastoreItem xmlns:ds="http://schemas.openxmlformats.org/officeDocument/2006/customXml" ds:itemID="{A76A715E-B101-4BFD-ABE8-789B0765C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c2605-4b7d-457e-8dba-1d57dca954fb"/>
    <ds:schemaRef ds:uri="2546f5b2-04f2-4a0e-9993-466f4f9a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5D5034-B867-4C7E-83BD-D13B445E112C}">
  <ds:schemaRefs>
    <ds:schemaRef ds:uri="http://schemas.microsoft.com/sharepoint/v3/contenttype/forms"/>
  </ds:schemaRefs>
</ds:datastoreItem>
</file>

<file path=customXml/itemProps3.xml><?xml version="1.0" encoding="utf-8"?>
<ds:datastoreItem xmlns:ds="http://schemas.openxmlformats.org/officeDocument/2006/customXml" ds:itemID="{230C6432-7666-40CE-A693-BBC2E9810825}">
  <ds:schemaRefs>
    <ds:schemaRef ds:uri="http://schemas.microsoft.com/office/2006/metadata/properties"/>
    <ds:schemaRef ds:uri="http://purl.org/dc/terms/"/>
    <ds:schemaRef ds:uri="http://schemas.microsoft.com/office/2006/documentManagement/types"/>
    <ds:schemaRef ds:uri="2546f5b2-04f2-4a0e-9993-466f4f9aad71"/>
    <ds:schemaRef ds:uri="http://purl.org/dc/elements/1.1/"/>
    <ds:schemaRef ds:uri="http://schemas.microsoft.com/office/infopath/2007/PartnerControls"/>
    <ds:schemaRef ds:uri="http://schemas.openxmlformats.org/package/2006/metadata/core-properties"/>
    <ds:schemaRef ds:uri="173c2605-4b7d-457e-8dba-1d57dca954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Sheet4</vt:lpstr>
      <vt:lpstr>All</vt:lpstr>
      <vt:lpstr>Contact</vt:lpstr>
      <vt:lpstr>VEA</vt:lpstr>
      <vt:lpstr>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Bergan</dc:creator>
  <cp:keywords/>
  <dc:description/>
  <cp:lastModifiedBy>Emily Bergan</cp:lastModifiedBy>
  <cp:revision/>
  <dcterms:created xsi:type="dcterms:W3CDTF">2020-04-24T18:42:12Z</dcterms:created>
  <dcterms:modified xsi:type="dcterms:W3CDTF">2020-05-21T14:16:54Z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0x010100A558427FD0CC4444B87AB1CF5C8D52EB</vt:lpwstr>
  </property>
</Properties>
</file>